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s\OneDrive\BST Hans-Andero\P2408_Paju-tee-3, Rämsi\Tööfailid\"/>
    </mc:Choice>
  </mc:AlternateContent>
  <xr:revisionPtr revIDLastSave="13" documentId="13_ncr:1_{FC34ABF0-B3EB-45F4-A1B1-4A4A49FE3D54}" xr6:coauthVersionLast="47" xr6:coauthVersionMax="47" xr10:uidLastSave="{1E7DF392-348C-435B-9426-1D679921EF7F}"/>
  <bookViews>
    <workbookView xWindow="41625" yWindow="975" windowWidth="15465" windowHeight="15600" xr2:uid="{00000000-000D-0000-FFFF-FFFF00000000}"/>
  </bookViews>
  <sheets>
    <sheet name="mahud" sheetId="4" r:id="rId1"/>
  </sheets>
  <definedNames>
    <definedName name="_xlnm.Print_Area" localSheetId="0">mahud!$A$1:$F$187</definedName>
  </definedNames>
  <calcPr calcId="191028" iterateDelta="1E-4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3" i="4" l="1"/>
  <c r="D170" i="4"/>
  <c r="F170" i="4" s="1"/>
  <c r="F163" i="4"/>
  <c r="F169" i="4"/>
  <c r="F166" i="4"/>
  <c r="D162" i="4"/>
  <c r="F162" i="4" s="1"/>
  <c r="F161" i="4"/>
  <c r="F160" i="4"/>
  <c r="F159" i="4"/>
  <c r="F156" i="4"/>
  <c r="F155" i="4"/>
  <c r="F154" i="4"/>
  <c r="D142" i="4"/>
  <c r="F142" i="4" s="1"/>
  <c r="F150" i="4"/>
  <c r="F149" i="4"/>
  <c r="F146" i="4"/>
  <c r="F145" i="4"/>
  <c r="F144" i="4"/>
  <c r="F138" i="4"/>
  <c r="D127" i="4"/>
  <c r="F127" i="4" s="1"/>
  <c r="D126" i="4"/>
  <c r="F126" i="4" s="1"/>
  <c r="F133" i="4"/>
  <c r="F130" i="4"/>
  <c r="F129" i="4"/>
  <c r="F128" i="4"/>
  <c r="F124" i="4"/>
  <c r="F123" i="4"/>
  <c r="F121" i="4"/>
  <c r="F178" i="4"/>
  <c r="F117" i="4"/>
  <c r="F116" i="4"/>
  <c r="F115" i="4"/>
  <c r="F113" i="4"/>
  <c r="F110" i="4"/>
  <c r="F109" i="4"/>
  <c r="F108" i="4"/>
  <c r="F111" i="4"/>
  <c r="F94" i="4"/>
  <c r="F93" i="4"/>
  <c r="D88" i="4"/>
  <c r="D81" i="4"/>
  <c r="D56" i="4"/>
  <c r="D55" i="4"/>
  <c r="D54" i="4"/>
  <c r="F52" i="4"/>
  <c r="F51" i="4"/>
  <c r="F49" i="4"/>
  <c r="F46" i="4"/>
  <c r="F45" i="4"/>
  <c r="F44" i="4"/>
  <c r="F43" i="4"/>
  <c r="F42" i="4"/>
  <c r="F41" i="4"/>
  <c r="F39" i="4"/>
  <c r="F35" i="4"/>
  <c r="F33" i="4"/>
  <c r="F186" i="4" l="1"/>
  <c r="F185" i="4"/>
  <c r="F184" i="4"/>
  <c r="F183" i="4"/>
  <c r="F182" i="4"/>
  <c r="F181" i="4"/>
  <c r="F180" i="4"/>
  <c r="F179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1" i="4"/>
  <c r="F90" i="4"/>
  <c r="F89" i="4"/>
  <c r="F88" i="4"/>
  <c r="F87" i="4"/>
  <c r="F86" i="4"/>
  <c r="F85" i="4"/>
  <c r="F84" i="4"/>
  <c r="F73" i="4"/>
  <c r="F72" i="4"/>
  <c r="F71" i="4"/>
  <c r="F70" i="4"/>
  <c r="F69" i="4"/>
  <c r="F67" i="4"/>
  <c r="F65" i="4"/>
  <c r="F64" i="4"/>
  <c r="F62" i="4"/>
  <c r="F61" i="4"/>
  <c r="F53" i="4"/>
  <c r="F24" i="4"/>
  <c r="F23" i="4"/>
  <c r="F19" i="4"/>
  <c r="F15" i="4"/>
  <c r="F12" i="4"/>
  <c r="F10" i="4"/>
  <c r="F9" i="4"/>
  <c r="F8" i="4"/>
  <c r="F7" i="4"/>
  <c r="F92" i="4"/>
  <c r="F66" i="4"/>
  <c r="F63" i="4"/>
</calcChain>
</file>

<file path=xl/sharedStrings.xml><?xml version="1.0" encoding="utf-8"?>
<sst xmlns="http://schemas.openxmlformats.org/spreadsheetml/2006/main" count="292" uniqueCount="182">
  <si>
    <t>Kood</t>
  </si>
  <si>
    <t>Nimetus</t>
  </si>
  <si>
    <t>Ühik</t>
  </si>
  <si>
    <t>Kogus</t>
  </si>
  <si>
    <t>Ü/H</t>
  </si>
  <si>
    <t>Kokku</t>
  </si>
  <si>
    <t>VÄLISRAJATUSED</t>
  </si>
  <si>
    <t>Ettevalmistus ja lammutus</t>
  </si>
  <si>
    <t>Taimestiku kaitse</t>
  </si>
  <si>
    <t>Puud ja põõsad (kaitse)</t>
  </si>
  <si>
    <t>obj</t>
  </si>
  <si>
    <t>Hoonete ja rajatiste lammutamine</t>
  </si>
  <si>
    <t>Vanade akende ja rõduuste eemaldus</t>
  </si>
  <si>
    <t>tk</t>
  </si>
  <si>
    <t>Aknaplekkide eemaldus</t>
  </si>
  <si>
    <t>jm</t>
  </si>
  <si>
    <t>Aknalaudade demonteerimine</t>
  </si>
  <si>
    <t>Välisuste ja keldriuste eemaldamine</t>
  </si>
  <si>
    <t>kmpl</t>
  </si>
  <si>
    <t>Katusekatte eemaldus sarikateni</t>
  </si>
  <si>
    <t>Olemasolevate pööninguluukide eemaldus</t>
  </si>
  <si>
    <t>Varikatuste katete eemaldus sissepääsudelt sarikateni</t>
  </si>
  <si>
    <t>Eemaldada olemasolev vihmasüsteem</t>
  </si>
  <si>
    <t>Korstnate korstnapitside lammutamine pööninguni ja koristamine</t>
  </si>
  <si>
    <t>Pööningu põranada soojustuse eemaldamine ja puhastamine</t>
  </si>
  <si>
    <t>Olemasolevate rõdude juurdeehituste ja terrasside lammutamine</t>
  </si>
  <si>
    <t>Hoone sissepääsude mademed ning tänavaplaadid eemaldada</t>
  </si>
  <si>
    <t>m2</t>
  </si>
  <si>
    <t>Maapealsete rõdude vaheliste betoonosade lammutamine</t>
  </si>
  <si>
    <t>Värskeõhuklappide aukude puurimine</t>
  </si>
  <si>
    <t>Raadamis- ja lammutusjäätmete vedu ja utiliseerimine</t>
  </si>
  <si>
    <t>Lammutusjäätmete utiliseerimine</t>
  </si>
  <si>
    <t>Hoone juurde kuuluv välisvarustus</t>
  </si>
  <si>
    <t>Õhksoojuspumba eemaldamine (hiljem tagasi paigaldamine)</t>
  </si>
  <si>
    <t>Hoonealune süvend</t>
  </si>
  <si>
    <t>Pinnase vedu</t>
  </si>
  <si>
    <t>Väljakaevatud pinnase vedu</t>
  </si>
  <si>
    <t>m3</t>
  </si>
  <si>
    <t>Hoonevälised ehitised</t>
  </si>
  <si>
    <t>Estakaadid, kaldteed ja pandused</t>
  </si>
  <si>
    <t>Sillutisvöö/pandus:</t>
  </si>
  <si>
    <t>Raudbetoonist sillutisriba (600x100mm, betoon C30/37 XF3, XC3)</t>
  </si>
  <si>
    <t>Deformatsioonivuuk (Penosil Premium PU-Sealant High Modulud)</t>
  </si>
  <si>
    <t>Sissepääsude esine made ja tänavaplaadid:</t>
  </si>
  <si>
    <t>Väljakaevatav pinnas</t>
  </si>
  <si>
    <t>Tänavaplaadid (300x300x60mm, betoon)</t>
  </si>
  <si>
    <t>Raudbetoonist made (1550x1600x300mm)</t>
  </si>
  <si>
    <t>Polüetüleenkile</t>
  </si>
  <si>
    <t>EPS 120 70mm</t>
  </si>
  <si>
    <t>Vuugilint (rajatava plaadi ja olemasoleva konstruktsiooni vahele)</t>
  </si>
  <si>
    <t>Killustikalus</t>
  </si>
  <si>
    <t>Tihendatud liivalus 400mm</t>
  </si>
  <si>
    <t>Välistrepid</t>
  </si>
  <si>
    <t>Lodžade trepid</t>
  </si>
  <si>
    <t>Puitkarkassist trepp (1530x1110mm)</t>
  </si>
  <si>
    <t>Kergplokk</t>
  </si>
  <si>
    <t>Varikatused</t>
  </si>
  <si>
    <t xml:space="preserve">Trapetsprofiilplekk TP20 </t>
  </si>
  <si>
    <t>Roovitus 75x25mm (samm 150mm)</t>
  </si>
  <si>
    <t>Puitpruss kiilu saetud 25-85 (samm 400mm)</t>
  </si>
  <si>
    <t>Vihmaveerenn   (RAL 7016; t=0,6mm)</t>
  </si>
  <si>
    <t>Vihmaveetorud  (RAL 7016; t=0,6mm):  (kinnitusankrud tüübliga - nt Thermax 8 M6) - vastavalt objektile</t>
  </si>
  <si>
    <t>Tsingitud kinnitusnurgikud (60x60x2mm) - vastavalt objektile</t>
  </si>
  <si>
    <t>Kaeved maa-alal</t>
  </si>
  <si>
    <t>Kaeved</t>
  </si>
  <si>
    <t>Vundamendi kaevetööd</t>
  </si>
  <si>
    <t>Täide</t>
  </si>
  <si>
    <t>Vundamendi tagasitäide liivaga</t>
  </si>
  <si>
    <t>Vundamendi tagasitäide killustikuga 200mm</t>
  </si>
  <si>
    <t>Taastatav haljastus - vastavalt vajadusele taastatava osa suurus</t>
  </si>
  <si>
    <t>Maa-ala pinnakatted</t>
  </si>
  <si>
    <t>Haljastus</t>
  </si>
  <si>
    <t>Murukatte taastamine (vajadusel kasvumuld, muruseeme)</t>
  </si>
  <si>
    <t>Kruuskatte taastamine (vajadusel)</t>
  </si>
  <si>
    <t>ALUSED JA VUNDAMENDID</t>
  </si>
  <si>
    <t>Vundamendid</t>
  </si>
  <si>
    <t>Alustarindite sooja- ja hüdroisolatsioon</t>
  </si>
  <si>
    <t>Vundamendi ja sokli puhastamine</t>
  </si>
  <si>
    <t>Vundamendi ja sokli tasanduskrohvimine</t>
  </si>
  <si>
    <t>Vundamendi võõphüdroisolatsioon (Weber.tec 915)</t>
  </si>
  <si>
    <t>Soojustus SPU Kingspan Kooltherm K5 krohvitav välisseinaplaat 30mm</t>
  </si>
  <si>
    <t>Suletud pooridega PUR vaht 100mm</t>
  </si>
  <si>
    <t>Vundamendi ja seina vaheline plekk</t>
  </si>
  <si>
    <t>KANDETARINDID (Seinasoojustus jms)</t>
  </si>
  <si>
    <t>Kandvad ja välisseinad</t>
  </si>
  <si>
    <t>Seinte elemendid</t>
  </si>
  <si>
    <t>Soklisiin (nt. Capatect Thermoprofiil)</t>
  </si>
  <si>
    <t>Fassaadi seinte puhastamine ja vajadusel kohtparandused</t>
  </si>
  <si>
    <t>Sooja-, heli- ja hüdroisolatsioon</t>
  </si>
  <si>
    <t>SPU Kingspan Kooltherm K5 krohvitav välisseinaplaat 100 mm</t>
  </si>
  <si>
    <t>Seinte fassaadikatted</t>
  </si>
  <si>
    <t>Silikoonkrohv 2mm teraga (toonitud) - seinad</t>
  </si>
  <si>
    <t>Silikoonkrohv 2mm teraga (toonitud) - rõdu paneelid, seinad</t>
  </si>
  <si>
    <t>Soomusarmeering (alates soklijoonest kuni 2m kõrguseni maapinnast)</t>
  </si>
  <si>
    <t>FASSAADIELEMENDID JA KATUSED</t>
  </si>
  <si>
    <t>Aknad</t>
  </si>
  <si>
    <t>Aknalauad</t>
  </si>
  <si>
    <t>PVC aknalauad vahetatavatel akendel</t>
  </si>
  <si>
    <t>PVC aknad</t>
  </si>
  <si>
    <t>A-01 Aken (1420x1320mm)</t>
  </si>
  <si>
    <t>A-02 Aken (1420x1320mm)</t>
  </si>
  <si>
    <t>A-03 Aken (1170x2590mm)</t>
  </si>
  <si>
    <t>A-04 Aken (900x580mm)</t>
  </si>
  <si>
    <t>A-05 Aken (1720x1320mm)</t>
  </si>
  <si>
    <t>A-06 Aken (1420x1320mm)</t>
  </si>
  <si>
    <t>A-07 Aken (1520x2510mm)</t>
  </si>
  <si>
    <t>A-08 Aken (1520x2510mm)</t>
  </si>
  <si>
    <t>A-09 Aken (750x550mm)</t>
  </si>
  <si>
    <t>A-10 Aken (500x500mm)</t>
  </si>
  <si>
    <t>A-11 Aken (890x2150mm)</t>
  </si>
  <si>
    <t>Luugid</t>
  </si>
  <si>
    <t>LU-01 Pööninguluuk (1000x1230mm; nt Eesti Ohutus) - objektil mõõdud üle kontrollida</t>
  </si>
  <si>
    <t>Veeplekid</t>
  </si>
  <si>
    <t>Polüesterkattega veeplekk</t>
  </si>
  <si>
    <t>Välisuksed ja väravad</t>
  </si>
  <si>
    <t>Terasuksed ja -väravad</t>
  </si>
  <si>
    <t>VU-01 sissepääsu uks trepikotta (1600x2250mm) - kontrollida mõõdud objektil üle</t>
  </si>
  <si>
    <t xml:space="preserve">  - </t>
  </si>
  <si>
    <t>VU-02 keldri sissepääsu uks (900x2180mm) - kontrollida mõõdud objektil üle</t>
  </si>
  <si>
    <t>Rõdud ja terrassid</t>
  </si>
  <si>
    <t>Lodža:</t>
  </si>
  <si>
    <t>Paneelide soojustus SPU Kingspan Kooltherm K5 krohvitav välisseinaplaat 100 mm</t>
  </si>
  <si>
    <t>Silikoonkrohv lodža piirde sisepinnale (toon aprico130)</t>
  </si>
  <si>
    <t>Lodža põrand:</t>
  </si>
  <si>
    <t>Süvaimmutatud pruss 45x45mm samm 400mm</t>
  </si>
  <si>
    <t>Soojustus Kingspan Therma TF70 50mm</t>
  </si>
  <si>
    <t>Niiskuskindel vineer 24mm</t>
  </si>
  <si>
    <t>SBS bituumenkattematerjal</t>
  </si>
  <si>
    <t>Lodža põranda plaat puidust:</t>
  </si>
  <si>
    <t>kompl</t>
  </si>
  <si>
    <t>Tulekaitsevahendiga immutatud laud 21x95mm</t>
  </si>
  <si>
    <t>-</t>
  </si>
  <si>
    <t>Tulekaitsevahendiga immutatud terrassilaud 28x100mm</t>
  </si>
  <si>
    <t>Süvaimmutatud kolmnurkprofiil 50x50mm</t>
  </si>
  <si>
    <t>Lodža lagi:</t>
  </si>
  <si>
    <t>SPU Kingspan Kooltherm K5 70mm</t>
  </si>
  <si>
    <t>Lodža piirded:</t>
  </si>
  <si>
    <t>Puitprussid varikatuse toetamiseks (100x100x3000mm)</t>
  </si>
  <si>
    <t>Laudis lodža piirdeks (120x50x3000mm)</t>
  </si>
  <si>
    <t>Piirded ja käiguteed</t>
  </si>
  <si>
    <t>Hooldusplatvormid, sillad ja käiguteed</t>
  </si>
  <si>
    <t>Pööningu käigutee (puitpruss tala 50x100mm; puitpruss post 50x50mm: Nurgikud 60x60x2mm; OSB plaat 22mm; puitpruss 50x125mm)</t>
  </si>
  <si>
    <t>Pööning:</t>
  </si>
  <si>
    <t>OSB 3 plaat 15mm</t>
  </si>
  <si>
    <t>Latt 50x50mm</t>
  </si>
  <si>
    <t>Puitpruss 70x50mm</t>
  </si>
  <si>
    <t>Nurgikud 60x60x2 - vastavalt objektile</t>
  </si>
  <si>
    <t>Kivivillaplaat 150mm ja 50mm</t>
  </si>
  <si>
    <t>Pööningu soojustus Puistevill 400mm</t>
  </si>
  <si>
    <t>Katusetarindid</t>
  </si>
  <si>
    <t>Müüritised</t>
  </si>
  <si>
    <t>Ventilatsiooni korstnapitside ladumine + näha ette vent.korstnate puhastus</t>
  </si>
  <si>
    <t>Korstna plekk</t>
  </si>
  <si>
    <t>Katus vööle teha kotparandused ja vajadusel lisa kinnitada müürilatt</t>
  </si>
  <si>
    <t xml:space="preserve">Kergplokist </t>
  </si>
  <si>
    <t>Elemendid</t>
  </si>
  <si>
    <t>Katuseluuk (450x1000mm)</t>
  </si>
  <si>
    <t>Katuseluugini redelid</t>
  </si>
  <si>
    <t>Lumetõkked - kahe toruga  (AS Toode)</t>
  </si>
  <si>
    <t>Aluskate</t>
  </si>
  <si>
    <t>Vihmaveerenn  (toon RAL 7016; t=0,6mm)</t>
  </si>
  <si>
    <t>Vihmaveetorud  (toon RAL 7016; t=0,6mm):  (kinnitusankrud tüübliga - nt Thermax 8 M6) - vastavalt objektile</t>
  </si>
  <si>
    <t>Puittarindid</t>
  </si>
  <si>
    <t>Roov 50x100mm sammuga 400mm</t>
  </si>
  <si>
    <t>Distantsliist 32x50mm, samm vastavalt sarika sammule</t>
  </si>
  <si>
    <t>Pruss 50x50mm tuulesuunaja kinnitamiseks - vastavalt sarika sammule</t>
  </si>
  <si>
    <t>Tuulesuunaja (Isover RKL31 1200x850x20mm)</t>
  </si>
  <si>
    <t>Tuulekastilauad 21x100mm</t>
  </si>
  <si>
    <t>Sarikad (vastavalt vajadusele)</t>
  </si>
  <si>
    <t>Katusekatted</t>
  </si>
  <si>
    <t>Trapetsprofiilplekk TP20</t>
  </si>
  <si>
    <t>Harjaplekk - sirge harjaplekk (sile - AS Toode)</t>
  </si>
  <si>
    <t>Räästaplekid</t>
  </si>
  <si>
    <t>SBS bituumenkattematerjal (2kihti)</t>
  </si>
  <si>
    <t>RUUMITARINDID JA PINNAKATTED</t>
  </si>
  <si>
    <t>Siseseinte pinnakatted</t>
  </si>
  <si>
    <t>Värvkatted</t>
  </si>
  <si>
    <t>Aknapalede taastamine vahetatavatel akendel</t>
  </si>
  <si>
    <t>Tehnosüsteemid</t>
  </si>
  <si>
    <t>Küte, ventilatsioon ja jahutus</t>
  </si>
  <si>
    <t>Ventilatsiooniseadmed</t>
  </si>
  <si>
    <t>Värskeõhuklapp Flexit Aero 100 ja aukude puurimine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</si>
</sst>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19">
    <font>
      <sz val="10"/>
      <name val="Arial"/>
    </font>
    <font>
      <sz val="10"/>
      <name val="Arial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</font>
    <font>
      <b/>
      <sz val="11"/>
      <name val="Arial"/>
      <family val="2"/>
    </font>
    <font>
      <sz val="10"/>
      <color theme="3"/>
      <name val="Arial"/>
      <family val="2"/>
      <charset val="186"/>
    </font>
    <font>
      <sz val="9"/>
      <color theme="3"/>
      <name val="Arial"/>
      <family val="2"/>
      <charset val="186"/>
    </font>
    <font>
      <sz val="9"/>
      <color theme="3"/>
      <name val="Arial"/>
      <family val="2"/>
    </font>
    <font>
      <sz val="10"/>
      <color theme="3"/>
      <name val="Arial"/>
      <family val="2"/>
    </font>
    <font>
      <sz val="9"/>
      <color rgb="FF1F497D"/>
      <name val="Arial"/>
      <family val="2"/>
      <charset val="186"/>
    </font>
    <font>
      <sz val="9"/>
      <color rgb="FF1F497D"/>
      <name val="Arial"/>
      <family val="2"/>
    </font>
    <font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164" fontId="0" fillId="0" borderId="0" xfId="2" applyFont="1"/>
    <xf numFmtId="164" fontId="4" fillId="0" borderId="0" xfId="2" applyFont="1" applyBorder="1"/>
    <xf numFmtId="164" fontId="4" fillId="0" borderId="2" xfId="2" applyFont="1" applyBorder="1"/>
    <xf numFmtId="164" fontId="7" fillId="0" borderId="1" xfId="2" applyFont="1" applyBorder="1" applyAlignment="1">
      <alignment horizontal="center"/>
    </xf>
    <xf numFmtId="164" fontId="0" fillId="0" borderId="0" xfId="2" applyFont="1" applyAlignment="1"/>
    <xf numFmtId="164" fontId="0" fillId="0" borderId="0" xfId="2" applyFont="1" applyBorder="1" applyAlignment="1">
      <alignment horizontal="center"/>
    </xf>
    <xf numFmtId="164" fontId="0" fillId="0" borderId="0" xfId="2" applyFont="1" applyBorder="1" applyAlignment="1"/>
    <xf numFmtId="164" fontId="12" fillId="0" borderId="0" xfId="2" applyFont="1" applyBorder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164" fontId="13" fillId="0" borderId="0" xfId="2" applyFont="1" applyBorder="1"/>
    <xf numFmtId="164" fontId="13" fillId="0" borderId="0" xfId="2" applyFont="1" applyBorder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2" applyFont="1" applyBorder="1"/>
    <xf numFmtId="164" fontId="5" fillId="0" borderId="0" xfId="2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0" xfId="2" applyFont="1" applyBorder="1"/>
    <xf numFmtId="0" fontId="14" fillId="0" borderId="0" xfId="0" applyFont="1" applyAlignment="1">
      <alignment horizontal="left"/>
    </xf>
    <xf numFmtId="0" fontId="15" fillId="0" borderId="0" xfId="0" applyFont="1"/>
    <xf numFmtId="164" fontId="15" fillId="0" borderId="0" xfId="2" applyFont="1" applyBorder="1"/>
    <xf numFmtId="164" fontId="15" fillId="0" borderId="0" xfId="2" applyFont="1" applyBorder="1" applyAlignment="1">
      <alignment horizontal="center"/>
    </xf>
    <xf numFmtId="164" fontId="14" fillId="0" borderId="0" xfId="2" applyFont="1" applyBorder="1" applyAlignment="1">
      <alignment horizontal="center"/>
    </xf>
    <xf numFmtId="0" fontId="5" fillId="0" borderId="0" xfId="0" applyFont="1"/>
    <xf numFmtId="0" fontId="12" fillId="0" borderId="0" xfId="0" applyFont="1" applyAlignment="1">
      <alignment horizontal="left"/>
    </xf>
    <xf numFmtId="164" fontId="15" fillId="0" borderId="0" xfId="2" applyFont="1" applyAlignment="1">
      <alignment horizontal="left"/>
    </xf>
    <xf numFmtId="0" fontId="15" fillId="0" borderId="0" xfId="0" applyFont="1" applyAlignment="1">
      <alignment horizontal="left"/>
    </xf>
    <xf numFmtId="1" fontId="10" fillId="0" borderId="0" xfId="0" applyNumberFormat="1" applyFont="1" applyAlignment="1">
      <alignment horizontal="center"/>
    </xf>
    <xf numFmtId="0" fontId="4" fillId="0" borderId="0" xfId="0" applyFont="1"/>
    <xf numFmtId="165" fontId="0" fillId="0" borderId="0" xfId="0" applyNumberFormat="1"/>
    <xf numFmtId="1" fontId="10" fillId="0" borderId="2" xfId="0" applyNumberFormat="1" applyFont="1" applyBorder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164" fontId="0" fillId="0" borderId="0" xfId="0" applyNumberFormat="1"/>
    <xf numFmtId="0" fontId="15" fillId="0" borderId="0" xfId="0" applyFont="1" applyAlignment="1">
      <alignment horizontal="center"/>
    </xf>
    <xf numFmtId="164" fontId="15" fillId="0" borderId="0" xfId="2" applyFont="1"/>
    <xf numFmtId="0" fontId="10" fillId="0" borderId="2" xfId="0" applyFont="1" applyBorder="1"/>
    <xf numFmtId="1" fontId="5" fillId="0" borderId="0" xfId="0" applyNumberFormat="1" applyFont="1" applyAlignment="1">
      <alignment horizontal="center"/>
    </xf>
    <xf numFmtId="165" fontId="14" fillId="0" borderId="0" xfId="0" applyNumberFormat="1" applyFont="1"/>
    <xf numFmtId="0" fontId="14" fillId="0" borderId="0" xfId="0" applyFont="1"/>
    <xf numFmtId="164" fontId="14" fillId="0" borderId="0" xfId="2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1" xfId="2" applyFont="1" applyBorder="1" applyAlignment="1"/>
    <xf numFmtId="164" fontId="0" fillId="0" borderId="1" xfId="2" applyFont="1" applyBorder="1" applyAlignment="1">
      <alignment horizontal="center"/>
    </xf>
    <xf numFmtId="164" fontId="0" fillId="0" borderId="2" xfId="2" applyFont="1" applyBorder="1" applyAlignment="1"/>
    <xf numFmtId="164" fontId="0" fillId="0" borderId="2" xfId="2" applyFont="1" applyBorder="1" applyAlignment="1">
      <alignment horizontal="center"/>
    </xf>
    <xf numFmtId="164" fontId="0" fillId="0" borderId="3" xfId="2" applyFont="1" applyBorder="1" applyAlignment="1"/>
    <xf numFmtId="164" fontId="5" fillId="0" borderId="0" xfId="2" applyFont="1" applyBorder="1" applyAlignment="1"/>
    <xf numFmtId="0" fontId="1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7" fillId="0" borderId="0" xfId="2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165" fontId="11" fillId="0" borderId="1" xfId="0" applyNumberFormat="1" applyFont="1" applyBorder="1"/>
    <xf numFmtId="164" fontId="0" fillId="0" borderId="4" xfId="2" applyFont="1" applyBorder="1" applyAlignment="1">
      <alignment horizontal="center"/>
    </xf>
    <xf numFmtId="164" fontId="0" fillId="0" borderId="5" xfId="2" applyFont="1" applyBorder="1" applyAlignment="1">
      <alignment horizontal="center"/>
    </xf>
    <xf numFmtId="164" fontId="0" fillId="0" borderId="6" xfId="2" applyFont="1" applyBorder="1" applyAlignment="1">
      <alignment horizontal="center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</cellXfs>
  <cellStyles count="4">
    <cellStyle name="Comma 2" xfId="1" xr:uid="{00000000-0005-0000-0000-000001000000}"/>
    <cellStyle name="Koma" xfId="2" builtinId="3"/>
    <cellStyle name="Koma 2" xfId="3" xr:uid="{00000000-0005-0000-0000-000002000000}"/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2"/>
  <sheetViews>
    <sheetView tabSelected="1" topLeftCell="A104" zoomScaleNormal="100" zoomScalePageLayoutView="115" workbookViewId="0">
      <selection activeCell="L166" sqref="L166"/>
    </sheetView>
  </sheetViews>
  <sheetFormatPr defaultRowHeight="12.75"/>
  <cols>
    <col min="1" max="1" width="5.85546875" customWidth="1"/>
    <col min="2" max="2" width="52.140625" customWidth="1"/>
    <col min="3" max="3" width="5.7109375" style="1" customWidth="1"/>
    <col min="4" max="4" width="10" style="12" customWidth="1"/>
    <col min="5" max="5" width="12.42578125" style="12" customWidth="1"/>
    <col min="6" max="6" width="15.85546875" style="16" customWidth="1"/>
    <col min="7" max="7" width="10.28515625" bestFit="1" customWidth="1"/>
  </cols>
  <sheetData>
    <row r="1" spans="1:7" ht="15.75" thickBot="1">
      <c r="A1" s="2" t="s">
        <v>0</v>
      </c>
      <c r="B1" s="3" t="s">
        <v>1</v>
      </c>
      <c r="C1" s="4" t="s">
        <v>2</v>
      </c>
      <c r="D1" s="15" t="s">
        <v>3</v>
      </c>
      <c r="E1" s="56" t="s">
        <v>4</v>
      </c>
      <c r="F1" s="57" t="s">
        <v>5</v>
      </c>
    </row>
    <row r="2" spans="1:7" ht="15.75">
      <c r="A2" s="5"/>
      <c r="B2" s="6"/>
      <c r="D2" s="17"/>
      <c r="E2" s="18"/>
      <c r="F2" s="17"/>
    </row>
    <row r="3" spans="1:7" ht="17.25" customHeight="1" thickBot="1">
      <c r="A3" s="2">
        <v>1</v>
      </c>
      <c r="B3" s="3" t="s">
        <v>6</v>
      </c>
      <c r="C3" s="4"/>
      <c r="D3" s="15"/>
      <c r="E3" s="56"/>
      <c r="F3" s="57"/>
      <c r="G3" s="22"/>
    </row>
    <row r="4" spans="1:7" ht="17.25" customHeight="1">
      <c r="A4" s="55"/>
      <c r="B4" s="63"/>
      <c r="C4" s="64"/>
      <c r="D4" s="65"/>
      <c r="E4" s="18"/>
      <c r="F4" s="17"/>
      <c r="G4" s="22"/>
    </row>
    <row r="5" spans="1:7" ht="14.1" customHeight="1">
      <c r="A5" s="7">
        <v>11</v>
      </c>
      <c r="B5" s="9" t="s">
        <v>7</v>
      </c>
      <c r="C5" s="10"/>
      <c r="D5" s="14"/>
      <c r="E5" s="58"/>
      <c r="F5" s="59"/>
    </row>
    <row r="6" spans="1:7" ht="14.1" customHeight="1">
      <c r="A6" s="26">
        <v>113</v>
      </c>
      <c r="B6" s="25" t="s">
        <v>8</v>
      </c>
      <c r="C6" s="8"/>
      <c r="D6" s="13"/>
      <c r="E6" s="18"/>
      <c r="F6" s="17"/>
    </row>
    <row r="7" spans="1:7" ht="14.1" customHeight="1">
      <c r="A7" s="26"/>
      <c r="B7" s="39" t="s">
        <v>9</v>
      </c>
      <c r="C7" s="21" t="s">
        <v>10</v>
      </c>
      <c r="D7" s="22">
        <v>1</v>
      </c>
      <c r="E7" s="18"/>
      <c r="F7" s="17">
        <f>E7*D7</f>
        <v>0</v>
      </c>
    </row>
    <row r="8" spans="1:7" ht="14.1" customHeight="1">
      <c r="A8" s="8">
        <v>117</v>
      </c>
      <c r="B8" s="11" t="s">
        <v>11</v>
      </c>
      <c r="C8" s="8"/>
      <c r="D8" s="13"/>
      <c r="E8" s="18"/>
      <c r="F8" s="17">
        <f t="shared" ref="F8:F24" si="0">E8*D8</f>
        <v>0</v>
      </c>
    </row>
    <row r="9" spans="1:7" ht="14.1" customHeight="1">
      <c r="A9" s="8"/>
      <c r="B9" s="38" t="s">
        <v>12</v>
      </c>
      <c r="C9" s="21" t="s">
        <v>13</v>
      </c>
      <c r="D9" s="22">
        <v>70</v>
      </c>
      <c r="E9" s="18"/>
      <c r="F9" s="17">
        <f t="shared" si="0"/>
        <v>0</v>
      </c>
    </row>
    <row r="10" spans="1:7" ht="14.1" customHeight="1">
      <c r="A10" s="8"/>
      <c r="B10" s="24" t="s">
        <v>14</v>
      </c>
      <c r="C10" s="21" t="s">
        <v>15</v>
      </c>
      <c r="D10" s="22">
        <v>70</v>
      </c>
      <c r="E10" s="18"/>
      <c r="F10" s="17">
        <f t="shared" si="0"/>
        <v>0</v>
      </c>
    </row>
    <row r="11" spans="1:7" ht="14.1" customHeight="1">
      <c r="A11" s="8"/>
      <c r="B11" s="24" t="s">
        <v>16</v>
      </c>
      <c r="C11" s="21" t="s">
        <v>15</v>
      </c>
      <c r="D11" s="22"/>
      <c r="E11" s="18"/>
      <c r="F11" s="17"/>
    </row>
    <row r="12" spans="1:7" ht="14.1" customHeight="1">
      <c r="A12" s="8"/>
      <c r="B12" s="24" t="s">
        <v>17</v>
      </c>
      <c r="C12" s="21" t="s">
        <v>18</v>
      </c>
      <c r="D12" s="22">
        <v>16</v>
      </c>
      <c r="E12" s="18"/>
      <c r="F12" s="17">
        <f t="shared" si="0"/>
        <v>0</v>
      </c>
    </row>
    <row r="13" spans="1:7" ht="14.1" customHeight="1">
      <c r="A13" s="8"/>
      <c r="B13" s="24" t="s">
        <v>19</v>
      </c>
      <c r="C13" s="21" t="s">
        <v>18</v>
      </c>
      <c r="D13" s="22">
        <v>1</v>
      </c>
      <c r="E13" s="18"/>
      <c r="F13" s="17"/>
    </row>
    <row r="14" spans="1:7" ht="14.1" customHeight="1">
      <c r="A14" s="8"/>
      <c r="B14" s="24" t="s">
        <v>20</v>
      </c>
      <c r="C14" s="21" t="s">
        <v>18</v>
      </c>
      <c r="D14" s="22">
        <v>2</v>
      </c>
      <c r="E14" s="18"/>
      <c r="F14" s="17"/>
    </row>
    <row r="15" spans="1:7" ht="13.5" customHeight="1">
      <c r="A15" s="8"/>
      <c r="B15" s="24" t="s">
        <v>21</v>
      </c>
      <c r="C15" s="21" t="s">
        <v>13</v>
      </c>
      <c r="D15" s="22">
        <v>4</v>
      </c>
      <c r="E15" s="18"/>
      <c r="F15" s="17">
        <f t="shared" si="0"/>
        <v>0</v>
      </c>
    </row>
    <row r="16" spans="1:7" ht="13.5" customHeight="1">
      <c r="A16" s="8"/>
      <c r="B16" s="24" t="s">
        <v>22</v>
      </c>
      <c r="C16" s="21" t="s">
        <v>10</v>
      </c>
      <c r="D16" s="22">
        <v>1</v>
      </c>
      <c r="E16" s="18"/>
      <c r="F16" s="17"/>
    </row>
    <row r="17" spans="1:7" ht="13.5" customHeight="1">
      <c r="A17" s="8"/>
      <c r="B17" s="24" t="s">
        <v>23</v>
      </c>
      <c r="C17" s="21" t="s">
        <v>13</v>
      </c>
      <c r="D17" s="22">
        <v>8</v>
      </c>
      <c r="E17" s="18"/>
      <c r="F17" s="17"/>
    </row>
    <row r="18" spans="1:7" ht="13.5" customHeight="1">
      <c r="A18" s="8"/>
      <c r="B18" s="24" t="s">
        <v>24</v>
      </c>
      <c r="C18" s="21" t="s">
        <v>10</v>
      </c>
      <c r="D18" s="22">
        <v>1</v>
      </c>
      <c r="E18" s="18"/>
      <c r="F18" s="17"/>
    </row>
    <row r="19" spans="1:7" ht="14.1" customHeight="1">
      <c r="B19" s="24" t="s">
        <v>25</v>
      </c>
      <c r="C19" s="21" t="s">
        <v>18</v>
      </c>
      <c r="D19" s="22">
        <v>6</v>
      </c>
      <c r="E19" s="18"/>
      <c r="F19" s="17">
        <f t="shared" si="0"/>
        <v>0</v>
      </c>
    </row>
    <row r="20" spans="1:7" ht="14.1" customHeight="1">
      <c r="B20" s="24" t="s">
        <v>26</v>
      </c>
      <c r="C20" s="21" t="s">
        <v>27</v>
      </c>
      <c r="D20" s="22">
        <v>46.5</v>
      </c>
      <c r="E20" s="18"/>
      <c r="F20" s="17"/>
    </row>
    <row r="21" spans="1:7" ht="14.1" customHeight="1">
      <c r="B21" s="24" t="s">
        <v>28</v>
      </c>
      <c r="C21" s="21" t="s">
        <v>13</v>
      </c>
      <c r="D21" s="22">
        <v>4</v>
      </c>
      <c r="E21" s="18"/>
      <c r="F21" s="17"/>
    </row>
    <row r="22" spans="1:7" ht="14.1" customHeight="1">
      <c r="B22" s="24" t="s">
        <v>29</v>
      </c>
      <c r="C22" s="21" t="s">
        <v>13</v>
      </c>
      <c r="D22" s="22">
        <v>48</v>
      </c>
      <c r="E22" s="18"/>
      <c r="F22" s="17"/>
    </row>
    <row r="23" spans="1:7" ht="14.1" customHeight="1">
      <c r="A23" s="8">
        <v>118</v>
      </c>
      <c r="B23" s="11" t="s">
        <v>30</v>
      </c>
      <c r="C23" s="8"/>
      <c r="D23" s="13"/>
      <c r="E23" s="18"/>
      <c r="F23" s="17">
        <f t="shared" si="0"/>
        <v>0</v>
      </c>
    </row>
    <row r="24" spans="1:7" ht="14.1" customHeight="1">
      <c r="A24" s="8"/>
      <c r="B24" s="24" t="s">
        <v>31</v>
      </c>
      <c r="C24" s="21" t="s">
        <v>10</v>
      </c>
      <c r="D24" s="22">
        <v>1</v>
      </c>
      <c r="E24" s="18"/>
      <c r="F24" s="17">
        <f t="shared" si="0"/>
        <v>0</v>
      </c>
    </row>
    <row r="25" spans="1:7" ht="14.1" customHeight="1">
      <c r="A25" s="8">
        <v>182</v>
      </c>
      <c r="B25" s="11" t="s">
        <v>32</v>
      </c>
      <c r="C25" s="21"/>
      <c r="D25" s="22"/>
      <c r="E25" s="18"/>
      <c r="F25" s="17"/>
    </row>
    <row r="26" spans="1:7" ht="14.1" customHeight="1">
      <c r="A26" s="8"/>
      <c r="B26" s="24" t="s">
        <v>33</v>
      </c>
      <c r="C26" s="21" t="s">
        <v>10</v>
      </c>
      <c r="D26" s="22">
        <v>2</v>
      </c>
      <c r="E26" s="18"/>
      <c r="F26" s="17"/>
    </row>
    <row r="27" spans="1:7" ht="14.1" customHeight="1">
      <c r="A27" s="8"/>
      <c r="B27" s="24"/>
      <c r="C27" s="21"/>
      <c r="D27" s="22"/>
      <c r="E27" s="18"/>
      <c r="F27" s="17"/>
    </row>
    <row r="28" spans="1:7" ht="14.1" customHeight="1">
      <c r="A28" s="7">
        <v>12</v>
      </c>
      <c r="B28" s="9" t="s">
        <v>34</v>
      </c>
      <c r="C28" s="10"/>
      <c r="D28" s="14"/>
      <c r="E28" s="58"/>
      <c r="F28" s="59"/>
    </row>
    <row r="29" spans="1:7" ht="14.1" customHeight="1">
      <c r="A29" s="8">
        <v>128</v>
      </c>
      <c r="B29" s="11" t="s">
        <v>35</v>
      </c>
      <c r="C29" s="8"/>
      <c r="D29" s="13"/>
      <c r="E29" s="18"/>
      <c r="F29" s="17"/>
    </row>
    <row r="30" spans="1:7" ht="14.1" customHeight="1">
      <c r="B30" s="24" t="s">
        <v>36</v>
      </c>
      <c r="C30" s="21" t="s">
        <v>37</v>
      </c>
      <c r="D30" s="22">
        <v>85.5</v>
      </c>
      <c r="E30" s="18"/>
      <c r="F30" s="17"/>
    </row>
    <row r="31" spans="1:7" ht="14.1" customHeight="1">
      <c r="A31" s="8"/>
      <c r="B31" s="24"/>
      <c r="C31" s="21"/>
      <c r="D31" s="22"/>
      <c r="E31" s="18"/>
      <c r="F31" s="17"/>
    </row>
    <row r="32" spans="1:7" ht="14.1" customHeight="1">
      <c r="A32" s="7">
        <v>14</v>
      </c>
      <c r="B32" s="9" t="s">
        <v>38</v>
      </c>
      <c r="C32" s="10"/>
      <c r="D32" s="14"/>
      <c r="E32" s="58"/>
      <c r="F32" s="59"/>
      <c r="G32" s="46"/>
    </row>
    <row r="33" spans="1:7" ht="14.1" customHeight="1">
      <c r="A33" s="26">
        <v>141</v>
      </c>
      <c r="B33" s="25" t="s">
        <v>39</v>
      </c>
      <c r="C33" s="8"/>
      <c r="D33" s="13"/>
      <c r="E33" s="18"/>
      <c r="F33" s="17">
        <f t="shared" ref="F33" si="1">E33*D33</f>
        <v>0</v>
      </c>
      <c r="G33" s="46"/>
    </row>
    <row r="34" spans="1:7" ht="14.1" customHeight="1">
      <c r="A34" s="26"/>
      <c r="B34" s="25" t="s">
        <v>40</v>
      </c>
      <c r="C34" s="8"/>
      <c r="D34" s="13"/>
      <c r="E34" s="18"/>
      <c r="F34" s="17"/>
      <c r="G34" s="46"/>
    </row>
    <row r="35" spans="1:7" ht="26.25" customHeight="1">
      <c r="A35" s="26"/>
      <c r="B35" s="62" t="s">
        <v>41</v>
      </c>
      <c r="C35" s="54" t="s">
        <v>27</v>
      </c>
      <c r="D35" s="22">
        <v>106.8</v>
      </c>
      <c r="E35" s="18"/>
      <c r="F35" s="17">
        <f t="shared" ref="F35" si="2">E35*D35</f>
        <v>0</v>
      </c>
      <c r="G35" s="46"/>
    </row>
    <row r="36" spans="1:7" ht="26.25" customHeight="1">
      <c r="A36" s="26"/>
      <c r="B36" s="62" t="s">
        <v>42</v>
      </c>
      <c r="C36" s="54"/>
      <c r="D36" s="22"/>
      <c r="E36" s="18"/>
      <c r="F36" s="17"/>
      <c r="G36" s="46"/>
    </row>
    <row r="37" spans="1:7" ht="13.5" customHeight="1">
      <c r="A37" s="26"/>
      <c r="B37" s="62"/>
      <c r="C37" s="54"/>
      <c r="D37" s="22"/>
      <c r="E37" s="18"/>
      <c r="F37" s="17"/>
      <c r="G37" s="46"/>
    </row>
    <row r="38" spans="1:7" ht="13.5" customHeight="1">
      <c r="A38" s="26"/>
      <c r="B38" s="25" t="s">
        <v>43</v>
      </c>
      <c r="C38" s="54"/>
      <c r="D38" s="22"/>
      <c r="E38" s="18"/>
      <c r="F38" s="17"/>
      <c r="G38" s="46"/>
    </row>
    <row r="39" spans="1:7" ht="13.5" customHeight="1">
      <c r="A39" s="26"/>
      <c r="B39" s="62" t="s">
        <v>44</v>
      </c>
      <c r="C39" s="54" t="s">
        <v>37</v>
      </c>
      <c r="D39" s="22">
        <v>10</v>
      </c>
      <c r="E39" s="18"/>
      <c r="F39" s="17">
        <f t="shared" ref="F39" si="3">E39*D39</f>
        <v>0</v>
      </c>
      <c r="G39" s="46"/>
    </row>
    <row r="40" spans="1:7" ht="13.5" customHeight="1">
      <c r="A40" s="26"/>
      <c r="B40" s="62" t="s">
        <v>45</v>
      </c>
      <c r="C40" s="54" t="s">
        <v>27</v>
      </c>
      <c r="D40" s="22">
        <v>28</v>
      </c>
      <c r="E40" s="18"/>
      <c r="F40" s="17"/>
      <c r="G40" s="46"/>
    </row>
    <row r="41" spans="1:7" ht="13.5" customHeight="1">
      <c r="A41" s="26"/>
      <c r="B41" s="62" t="s">
        <v>46</v>
      </c>
      <c r="C41" s="54" t="s">
        <v>27</v>
      </c>
      <c r="D41" s="22">
        <v>19.2</v>
      </c>
      <c r="E41" s="18"/>
      <c r="F41" s="17">
        <f t="shared" ref="F41" si="4">E41*D41</f>
        <v>0</v>
      </c>
      <c r="G41" s="46"/>
    </row>
    <row r="42" spans="1:7" ht="13.5" customHeight="1">
      <c r="A42" s="26"/>
      <c r="B42" s="62" t="s">
        <v>47</v>
      </c>
      <c r="C42" s="54" t="s">
        <v>27</v>
      </c>
      <c r="D42" s="22">
        <v>19.2</v>
      </c>
      <c r="E42" s="18"/>
      <c r="F42" s="17">
        <f t="shared" ref="F42:F46" si="5">E42*D42</f>
        <v>0</v>
      </c>
      <c r="G42" s="46"/>
    </row>
    <row r="43" spans="1:7" ht="13.5" customHeight="1">
      <c r="A43" s="26"/>
      <c r="B43" s="62" t="s">
        <v>48</v>
      </c>
      <c r="C43" s="54" t="s">
        <v>27</v>
      </c>
      <c r="D43" s="22">
        <v>25</v>
      </c>
      <c r="E43" s="18"/>
      <c r="F43" s="17">
        <f t="shared" si="5"/>
        <v>0</v>
      </c>
      <c r="G43" s="46"/>
    </row>
    <row r="44" spans="1:7" ht="25.5" customHeight="1">
      <c r="A44" s="26"/>
      <c r="B44" s="62" t="s">
        <v>49</v>
      </c>
      <c r="C44" s="54" t="s">
        <v>15</v>
      </c>
      <c r="D44" s="22">
        <v>13</v>
      </c>
      <c r="E44" s="18"/>
      <c r="F44" s="17">
        <f t="shared" si="5"/>
        <v>0</v>
      </c>
      <c r="G44" s="46"/>
    </row>
    <row r="45" spans="1:7" ht="13.5" customHeight="1">
      <c r="A45" s="26"/>
      <c r="B45" s="62" t="s">
        <v>50</v>
      </c>
      <c r="C45" s="54" t="s">
        <v>37</v>
      </c>
      <c r="D45" s="22">
        <v>12</v>
      </c>
      <c r="E45" s="18"/>
      <c r="F45" s="17">
        <f t="shared" si="5"/>
        <v>0</v>
      </c>
      <c r="G45" s="46"/>
    </row>
    <row r="46" spans="1:7" ht="13.5" customHeight="1">
      <c r="A46" s="26"/>
      <c r="B46" s="62" t="s">
        <v>51</v>
      </c>
      <c r="C46" s="54" t="s">
        <v>37</v>
      </c>
      <c r="D46" s="22">
        <v>10.7</v>
      </c>
      <c r="E46" s="18"/>
      <c r="F46" s="17">
        <f t="shared" si="5"/>
        <v>0</v>
      </c>
      <c r="G46" s="46"/>
    </row>
    <row r="47" spans="1:7" ht="13.5" customHeight="1">
      <c r="A47" s="26">
        <v>143</v>
      </c>
      <c r="B47" s="25" t="s">
        <v>52</v>
      </c>
      <c r="C47" s="54"/>
      <c r="D47" s="22"/>
      <c r="E47" s="18"/>
      <c r="F47" s="17"/>
      <c r="G47" s="46"/>
    </row>
    <row r="48" spans="1:7" ht="13.5" customHeight="1">
      <c r="A48" s="26"/>
      <c r="B48" s="25" t="s">
        <v>53</v>
      </c>
      <c r="C48" s="54"/>
      <c r="D48" s="22"/>
      <c r="E48" s="18"/>
      <c r="F48" s="17"/>
      <c r="G48" s="46"/>
    </row>
    <row r="49" spans="1:7" ht="13.5" customHeight="1">
      <c r="A49" s="26"/>
      <c r="B49" s="62" t="s">
        <v>44</v>
      </c>
      <c r="C49" s="54" t="s">
        <v>37</v>
      </c>
      <c r="D49" s="22">
        <v>3</v>
      </c>
      <c r="E49" s="18"/>
      <c r="F49" s="17">
        <f t="shared" ref="F49" si="6">E49*D49</f>
        <v>0</v>
      </c>
      <c r="G49" s="46"/>
    </row>
    <row r="50" spans="1:7" ht="13.5" customHeight="1">
      <c r="A50" s="26"/>
      <c r="B50" s="62" t="s">
        <v>54</v>
      </c>
      <c r="C50" s="54" t="s">
        <v>13</v>
      </c>
      <c r="D50" s="22">
        <v>8</v>
      </c>
      <c r="E50" s="18"/>
      <c r="F50" s="17"/>
      <c r="G50" s="46"/>
    </row>
    <row r="51" spans="1:7" ht="13.5" customHeight="1">
      <c r="A51" s="26"/>
      <c r="B51" s="62" t="s">
        <v>55</v>
      </c>
      <c r="C51" s="54" t="s">
        <v>27</v>
      </c>
      <c r="D51" s="22">
        <v>6.8</v>
      </c>
      <c r="E51" s="18"/>
      <c r="F51" s="17">
        <f t="shared" ref="F51:F52" si="7">E51*D51</f>
        <v>0</v>
      </c>
      <c r="G51" s="46"/>
    </row>
    <row r="52" spans="1:7" ht="13.5" customHeight="1">
      <c r="A52" s="26"/>
      <c r="B52" s="62" t="s">
        <v>47</v>
      </c>
      <c r="C52" s="54" t="s">
        <v>27</v>
      </c>
      <c r="D52" s="22">
        <v>13.6</v>
      </c>
      <c r="E52" s="18"/>
      <c r="F52" s="17">
        <f t="shared" si="7"/>
        <v>0</v>
      </c>
      <c r="G52" s="46"/>
    </row>
    <row r="53" spans="1:7" ht="14.1" customHeight="1">
      <c r="A53" s="8">
        <v>144</v>
      </c>
      <c r="B53" s="11" t="s">
        <v>56</v>
      </c>
      <c r="C53" s="8"/>
      <c r="D53" s="13"/>
      <c r="E53" s="18"/>
      <c r="F53" s="17">
        <f t="shared" ref="F53:F186" si="8">E53*D53</f>
        <v>0</v>
      </c>
    </row>
    <row r="54" spans="1:7" ht="14.1" customHeight="1">
      <c r="A54" s="8"/>
      <c r="B54" s="72" t="s">
        <v>57</v>
      </c>
      <c r="C54" s="29" t="s">
        <v>27</v>
      </c>
      <c r="D54" s="53">
        <f>11.5+29</f>
        <v>40.5</v>
      </c>
      <c r="E54" s="18"/>
      <c r="F54" s="17"/>
    </row>
    <row r="55" spans="1:7" ht="14.1" customHeight="1">
      <c r="A55" s="8"/>
      <c r="B55" s="72" t="s">
        <v>58</v>
      </c>
      <c r="C55" s="29" t="s">
        <v>15</v>
      </c>
      <c r="D55" s="53">
        <f>162+64</f>
        <v>226</v>
      </c>
      <c r="E55" s="18"/>
      <c r="F55" s="17"/>
    </row>
    <row r="56" spans="1:7" ht="14.1" customHeight="1">
      <c r="A56" s="8"/>
      <c r="B56" s="72" t="s">
        <v>59</v>
      </c>
      <c r="C56" s="29" t="s">
        <v>15</v>
      </c>
      <c r="D56" s="53">
        <f>96+38</f>
        <v>134</v>
      </c>
      <c r="E56" s="18"/>
      <c r="F56" s="17"/>
    </row>
    <row r="57" spans="1:7" ht="13.5" customHeight="1">
      <c r="A57" s="8"/>
      <c r="B57" s="72" t="s">
        <v>60</v>
      </c>
      <c r="C57" s="29" t="s">
        <v>15</v>
      </c>
      <c r="D57" s="53">
        <v>25.1</v>
      </c>
      <c r="E57" s="18"/>
      <c r="F57" s="17"/>
    </row>
    <row r="58" spans="1:7" ht="26.25" customHeight="1">
      <c r="A58" s="8"/>
      <c r="B58" s="72" t="s">
        <v>61</v>
      </c>
      <c r="C58" s="29"/>
      <c r="D58" s="53"/>
      <c r="E58" s="18"/>
      <c r="F58" s="17"/>
    </row>
    <row r="59" spans="1:7" ht="14.1" customHeight="1">
      <c r="A59" s="8"/>
      <c r="B59" s="72" t="s">
        <v>62</v>
      </c>
      <c r="C59" s="29"/>
      <c r="D59" s="53"/>
      <c r="E59" s="18"/>
      <c r="F59" s="17"/>
    </row>
    <row r="60" spans="1:7" ht="14.1" customHeight="1">
      <c r="A60" s="8"/>
      <c r="B60" s="72"/>
      <c r="C60" s="29"/>
      <c r="D60" s="53"/>
      <c r="E60" s="18"/>
      <c r="F60" s="17"/>
    </row>
    <row r="61" spans="1:7" ht="25.5" customHeight="1">
      <c r="A61" s="7">
        <v>16</v>
      </c>
      <c r="B61" s="9" t="s">
        <v>63</v>
      </c>
      <c r="C61" s="10"/>
      <c r="D61" s="14"/>
      <c r="E61" s="58"/>
      <c r="F61" s="17">
        <f t="shared" si="8"/>
        <v>0</v>
      </c>
      <c r="G61" s="46"/>
    </row>
    <row r="62" spans="1:7" ht="14.1" customHeight="1">
      <c r="A62" s="8">
        <v>162</v>
      </c>
      <c r="B62" s="11" t="s">
        <v>64</v>
      </c>
      <c r="C62" s="8"/>
      <c r="D62" s="13"/>
      <c r="E62" s="18"/>
      <c r="F62" s="69">
        <f t="shared" si="8"/>
        <v>0</v>
      </c>
    </row>
    <row r="63" spans="1:7" ht="14.1" customHeight="1">
      <c r="A63" s="8"/>
      <c r="B63" s="20" t="s">
        <v>65</v>
      </c>
      <c r="C63" s="21" t="s">
        <v>37</v>
      </c>
      <c r="D63" s="22">
        <v>85.5</v>
      </c>
      <c r="E63" s="18"/>
      <c r="F63" s="17">
        <f t="shared" si="8"/>
        <v>0</v>
      </c>
    </row>
    <row r="64" spans="1:7" ht="14.1" customHeight="1">
      <c r="A64">
        <v>163</v>
      </c>
      <c r="B64" s="11" t="s">
        <v>66</v>
      </c>
      <c r="C64" s="21"/>
      <c r="D64" s="22"/>
      <c r="E64" s="18"/>
      <c r="F64" s="17">
        <f t="shared" si="8"/>
        <v>0</v>
      </c>
    </row>
    <row r="65" spans="1:7" ht="14.1" customHeight="1">
      <c r="B65" s="37" t="s">
        <v>67</v>
      </c>
      <c r="C65" s="21" t="s">
        <v>37</v>
      </c>
      <c r="D65" s="22">
        <v>42.7</v>
      </c>
      <c r="E65" s="18"/>
      <c r="F65" s="17">
        <f t="shared" si="8"/>
        <v>0</v>
      </c>
    </row>
    <row r="66" spans="1:7" ht="14.1" customHeight="1">
      <c r="B66" s="37" t="s">
        <v>68</v>
      </c>
      <c r="C66" s="21" t="s">
        <v>37</v>
      </c>
      <c r="D66" s="22">
        <v>32</v>
      </c>
      <c r="E66" s="18"/>
      <c r="F66" s="17">
        <f t="shared" si="8"/>
        <v>0</v>
      </c>
    </row>
    <row r="67" spans="1:7" ht="14.1" customHeight="1">
      <c r="B67" s="32" t="s">
        <v>69</v>
      </c>
      <c r="C67" s="47"/>
      <c r="D67" s="48"/>
      <c r="E67" s="18"/>
      <c r="F67" s="17">
        <f t="shared" si="8"/>
        <v>0</v>
      </c>
    </row>
    <row r="68" spans="1:7" ht="14.1" customHeight="1">
      <c r="B68" s="32"/>
      <c r="C68" s="47"/>
      <c r="D68" s="48"/>
      <c r="E68" s="18"/>
      <c r="F68" s="17"/>
    </row>
    <row r="69" spans="1:7" ht="16.149999999999999" customHeight="1">
      <c r="A69" s="7">
        <v>17</v>
      </c>
      <c r="B69" s="9" t="s">
        <v>70</v>
      </c>
      <c r="C69" s="10"/>
      <c r="D69" s="14"/>
      <c r="E69" s="58"/>
      <c r="F69" s="70">
        <f t="shared" si="8"/>
        <v>0</v>
      </c>
      <c r="G69" s="46"/>
    </row>
    <row r="70" spans="1:7" ht="14.1" customHeight="1">
      <c r="A70" s="8">
        <v>171</v>
      </c>
      <c r="B70" s="11" t="s">
        <v>71</v>
      </c>
      <c r="C70" s="8"/>
      <c r="D70" s="13"/>
      <c r="E70" s="18"/>
      <c r="F70" s="17">
        <f t="shared" si="8"/>
        <v>0</v>
      </c>
    </row>
    <row r="71" spans="1:7" ht="26.25" customHeight="1">
      <c r="A71" s="8"/>
      <c r="B71" s="20" t="s">
        <v>72</v>
      </c>
      <c r="C71" s="21" t="s">
        <v>10</v>
      </c>
      <c r="D71" s="22">
        <v>1</v>
      </c>
      <c r="E71" s="18"/>
      <c r="F71" s="17">
        <f t="shared" si="8"/>
        <v>0</v>
      </c>
    </row>
    <row r="72" spans="1:7" ht="14.1" customHeight="1">
      <c r="A72" s="8"/>
      <c r="B72" s="20" t="s">
        <v>73</v>
      </c>
      <c r="C72" s="21" t="s">
        <v>10</v>
      </c>
      <c r="D72" s="22">
        <v>1</v>
      </c>
      <c r="E72" s="18"/>
      <c r="F72" s="17">
        <f t="shared" si="8"/>
        <v>0</v>
      </c>
    </row>
    <row r="73" spans="1:7" ht="14.1" customHeight="1">
      <c r="A73" s="8"/>
      <c r="B73" s="20"/>
      <c r="C73" s="21"/>
      <c r="D73" s="22"/>
      <c r="E73" s="18"/>
      <c r="F73" s="17">
        <f t="shared" si="8"/>
        <v>0</v>
      </c>
    </row>
    <row r="74" spans="1:7" ht="15" customHeight="1" thickBot="1">
      <c r="A74" s="2">
        <v>2</v>
      </c>
      <c r="B74" s="3" t="s">
        <v>74</v>
      </c>
      <c r="C74" s="4"/>
      <c r="D74" s="15"/>
      <c r="E74" s="56"/>
      <c r="F74" s="71"/>
      <c r="G74" s="46"/>
    </row>
    <row r="75" spans="1:7" ht="15" customHeight="1">
      <c r="A75" s="7">
        <v>22</v>
      </c>
      <c r="B75" s="9" t="s">
        <v>75</v>
      </c>
      <c r="C75" s="10"/>
      <c r="D75" s="14"/>
      <c r="E75" s="60"/>
      <c r="F75" s="70"/>
      <c r="G75" s="46"/>
    </row>
    <row r="76" spans="1:7" ht="15" customHeight="1">
      <c r="A76" s="26">
        <v>227</v>
      </c>
      <c r="B76" s="25" t="s">
        <v>76</v>
      </c>
      <c r="C76" s="8"/>
      <c r="D76" s="13"/>
      <c r="E76" s="18"/>
      <c r="F76" s="17"/>
      <c r="G76" s="46"/>
    </row>
    <row r="77" spans="1:7" ht="15" customHeight="1">
      <c r="A77" s="73"/>
      <c r="B77" s="74" t="s">
        <v>77</v>
      </c>
      <c r="C77" s="76" t="s">
        <v>27</v>
      </c>
      <c r="D77" s="22">
        <v>101.3</v>
      </c>
      <c r="E77" s="18"/>
      <c r="F77" s="17"/>
      <c r="G77" s="46"/>
    </row>
    <row r="78" spans="1:7" ht="15" customHeight="1">
      <c r="A78" s="73"/>
      <c r="B78" s="74" t="s">
        <v>78</v>
      </c>
      <c r="C78" s="76" t="s">
        <v>27</v>
      </c>
      <c r="D78" s="22">
        <v>101.3</v>
      </c>
      <c r="E78" s="18"/>
      <c r="F78" s="17"/>
      <c r="G78" s="46"/>
    </row>
    <row r="79" spans="1:7" ht="15" customHeight="1">
      <c r="A79" s="73"/>
      <c r="B79" s="74" t="s">
        <v>79</v>
      </c>
      <c r="C79" s="76" t="s">
        <v>27</v>
      </c>
      <c r="D79" s="22">
        <v>20</v>
      </c>
      <c r="E79" s="18"/>
      <c r="F79" s="17"/>
      <c r="G79" s="46"/>
    </row>
    <row r="80" spans="1:7" ht="26.25" customHeight="1">
      <c r="A80" s="73"/>
      <c r="B80" s="75" t="s">
        <v>80</v>
      </c>
      <c r="C80" s="76" t="s">
        <v>27</v>
      </c>
      <c r="D80" s="22">
        <v>50</v>
      </c>
      <c r="E80" s="18"/>
      <c r="F80" s="17"/>
      <c r="G80" s="46"/>
    </row>
    <row r="81" spans="1:11" ht="13.5" customHeight="1">
      <c r="A81" s="73"/>
      <c r="B81" s="75" t="s">
        <v>81</v>
      </c>
      <c r="C81" s="76" t="s">
        <v>27</v>
      </c>
      <c r="D81" s="19">
        <f>7.53+1.47+1.42+1.45+1.48</f>
        <v>13.35</v>
      </c>
      <c r="E81" s="18"/>
      <c r="F81" s="17"/>
      <c r="G81" s="46"/>
    </row>
    <row r="82" spans="1:11" ht="15" customHeight="1">
      <c r="A82" s="73"/>
      <c r="B82" s="72" t="s">
        <v>82</v>
      </c>
      <c r="C82" s="76" t="s">
        <v>15</v>
      </c>
      <c r="D82" s="19">
        <v>11</v>
      </c>
      <c r="E82" s="18"/>
      <c r="F82" s="17"/>
      <c r="G82" s="46"/>
    </row>
    <row r="83" spans="1:11" ht="15" customHeight="1">
      <c r="A83" s="73"/>
      <c r="B83" s="72"/>
      <c r="C83" s="76"/>
      <c r="D83" s="19"/>
      <c r="E83" s="18"/>
      <c r="F83" s="17"/>
      <c r="G83" s="46"/>
    </row>
    <row r="84" spans="1:11" ht="16.5" customHeight="1" thickBot="1">
      <c r="A84" s="2">
        <v>3</v>
      </c>
      <c r="B84" s="3" t="s">
        <v>83</v>
      </c>
      <c r="C84" s="4"/>
      <c r="D84" s="15"/>
      <c r="E84" s="56"/>
      <c r="F84" s="71">
        <f t="shared" si="8"/>
        <v>0</v>
      </c>
      <c r="G84" s="46"/>
    </row>
    <row r="85" spans="1:11" ht="14.1" customHeight="1">
      <c r="A85" s="7">
        <v>32</v>
      </c>
      <c r="B85" s="9" t="s">
        <v>84</v>
      </c>
      <c r="C85" s="10"/>
      <c r="D85" s="14"/>
      <c r="E85" s="60"/>
      <c r="F85" s="17">
        <f t="shared" si="8"/>
        <v>0</v>
      </c>
    </row>
    <row r="86" spans="1:11" ht="14.1" customHeight="1">
      <c r="A86" s="8">
        <v>325</v>
      </c>
      <c r="B86" s="11" t="s">
        <v>85</v>
      </c>
      <c r="C86" s="8"/>
      <c r="D86" s="13"/>
      <c r="E86" s="18"/>
      <c r="F86" s="69">
        <f t="shared" si="8"/>
        <v>0</v>
      </c>
    </row>
    <row r="87" spans="1:11" ht="14.1" customHeight="1">
      <c r="B87" s="24" t="s">
        <v>86</v>
      </c>
      <c r="C87" s="21" t="s">
        <v>15</v>
      </c>
      <c r="D87" s="22">
        <v>150</v>
      </c>
      <c r="E87" s="18"/>
      <c r="F87" s="17">
        <f t="shared" si="8"/>
        <v>0</v>
      </c>
    </row>
    <row r="88" spans="1:11" ht="14.1" customHeight="1">
      <c r="A88" s="8"/>
      <c r="B88" s="24" t="s">
        <v>87</v>
      </c>
      <c r="C88" s="21" t="s">
        <v>27</v>
      </c>
      <c r="D88" s="22">
        <f>681.6+158.4</f>
        <v>840</v>
      </c>
      <c r="E88" s="18"/>
      <c r="F88" s="17">
        <f t="shared" si="8"/>
        <v>0</v>
      </c>
    </row>
    <row r="89" spans="1:11" ht="14.1" customHeight="1">
      <c r="A89" s="8">
        <v>327</v>
      </c>
      <c r="B89" s="11" t="s">
        <v>88</v>
      </c>
      <c r="C89" s="8"/>
      <c r="D89" s="19"/>
      <c r="E89" s="18"/>
      <c r="F89" s="17">
        <f t="shared" si="8"/>
        <v>0</v>
      </c>
    </row>
    <row r="90" spans="1:11" ht="14.1" customHeight="1">
      <c r="A90" s="8"/>
      <c r="B90" s="24" t="s">
        <v>89</v>
      </c>
      <c r="C90" s="21" t="s">
        <v>27</v>
      </c>
      <c r="D90" s="22">
        <v>890</v>
      </c>
      <c r="E90" s="18"/>
      <c r="F90" s="17">
        <f t="shared" si="8"/>
        <v>0</v>
      </c>
    </row>
    <row r="91" spans="1:11" ht="14.1" customHeight="1">
      <c r="A91" s="8">
        <v>328</v>
      </c>
      <c r="B91" s="11" t="s">
        <v>90</v>
      </c>
      <c r="C91" s="21"/>
      <c r="D91" s="19"/>
      <c r="E91" s="18"/>
      <c r="F91" s="17">
        <f t="shared" si="8"/>
        <v>0</v>
      </c>
    </row>
    <row r="92" spans="1:11" ht="14.1" customHeight="1">
      <c r="B92" s="24" t="s">
        <v>91</v>
      </c>
      <c r="C92" s="21" t="s">
        <v>27</v>
      </c>
      <c r="D92" s="19">
        <v>500</v>
      </c>
      <c r="E92" s="18"/>
      <c r="F92" s="17">
        <f t="shared" si="8"/>
        <v>0</v>
      </c>
      <c r="K92" s="22"/>
    </row>
    <row r="93" spans="1:11" ht="14.1" customHeight="1">
      <c r="B93" s="24" t="s">
        <v>92</v>
      </c>
      <c r="C93" s="21" t="s">
        <v>27</v>
      </c>
      <c r="D93" s="19">
        <v>390</v>
      </c>
      <c r="E93" s="18"/>
      <c r="F93" s="17">
        <f t="shared" ref="F93" si="9">E93*D93</f>
        <v>0</v>
      </c>
      <c r="K93" s="22"/>
    </row>
    <row r="94" spans="1:11" ht="26.25" customHeight="1">
      <c r="B94" s="20" t="s">
        <v>93</v>
      </c>
      <c r="C94" s="21" t="s">
        <v>27</v>
      </c>
      <c r="D94" s="19">
        <v>245</v>
      </c>
      <c r="E94" s="18"/>
      <c r="F94" s="17">
        <f t="shared" ref="F94" si="10">E94*D94</f>
        <v>0</v>
      </c>
      <c r="K94" s="22"/>
    </row>
    <row r="95" spans="1:11" ht="14.1" customHeight="1">
      <c r="B95" s="24"/>
      <c r="C95" s="21"/>
      <c r="D95" s="19"/>
      <c r="E95" s="18"/>
      <c r="F95" s="17"/>
      <c r="K95" s="22"/>
    </row>
    <row r="96" spans="1:11" ht="15.75" customHeight="1">
      <c r="A96" s="2">
        <v>4</v>
      </c>
      <c r="B96" s="3" t="s">
        <v>94</v>
      </c>
      <c r="C96" s="4"/>
      <c r="D96" s="15"/>
      <c r="E96" s="56"/>
      <c r="F96" s="71">
        <f t="shared" si="8"/>
        <v>0</v>
      </c>
      <c r="G96" s="46"/>
    </row>
    <row r="97" spans="1:6" ht="14.1" customHeight="1">
      <c r="A97" s="7">
        <v>42</v>
      </c>
      <c r="B97" s="9" t="s">
        <v>95</v>
      </c>
      <c r="C97" s="10"/>
      <c r="D97" s="14"/>
      <c r="E97" s="60"/>
      <c r="F97" s="17">
        <f t="shared" si="8"/>
        <v>0</v>
      </c>
    </row>
    <row r="98" spans="1:6" ht="14.1" customHeight="1">
      <c r="A98" s="8">
        <v>421</v>
      </c>
      <c r="B98" s="11" t="s">
        <v>96</v>
      </c>
      <c r="C98" s="8"/>
      <c r="D98" s="13"/>
      <c r="E98" s="18"/>
      <c r="F98" s="69">
        <f t="shared" si="8"/>
        <v>0</v>
      </c>
    </row>
    <row r="99" spans="1:6" ht="14.1" customHeight="1">
      <c r="B99" s="24" t="s">
        <v>97</v>
      </c>
      <c r="C99" s="21" t="s">
        <v>15</v>
      </c>
      <c r="D99" s="22">
        <v>54</v>
      </c>
      <c r="E99" s="18"/>
      <c r="F99" s="17">
        <f t="shared" si="8"/>
        <v>0</v>
      </c>
    </row>
    <row r="100" spans="1:6" ht="14.1" customHeight="1">
      <c r="A100" s="8">
        <v>427</v>
      </c>
      <c r="B100" s="11" t="s">
        <v>98</v>
      </c>
      <c r="C100" s="8"/>
      <c r="D100" s="13"/>
      <c r="E100" s="18"/>
      <c r="F100" s="17">
        <f t="shared" si="8"/>
        <v>0</v>
      </c>
    </row>
    <row r="101" spans="1:6" ht="14.1" customHeight="1">
      <c r="A101" s="8"/>
      <c r="B101" s="24" t="s">
        <v>99</v>
      </c>
      <c r="C101" s="21" t="s">
        <v>13</v>
      </c>
      <c r="D101" s="22">
        <v>8</v>
      </c>
      <c r="E101" s="18"/>
      <c r="F101" s="17">
        <f t="shared" si="8"/>
        <v>0</v>
      </c>
    </row>
    <row r="102" spans="1:6" ht="14.1" customHeight="1">
      <c r="A102" s="8"/>
      <c r="B102" s="24" t="s">
        <v>100</v>
      </c>
      <c r="C102" s="21" t="s">
        <v>13</v>
      </c>
      <c r="D102" s="22">
        <v>8</v>
      </c>
      <c r="E102" s="18"/>
      <c r="F102" s="17">
        <f t="shared" si="8"/>
        <v>0</v>
      </c>
    </row>
    <row r="103" spans="1:6" ht="14.1" customHeight="1">
      <c r="B103" s="24" t="s">
        <v>101</v>
      </c>
      <c r="C103" s="21" t="s">
        <v>13</v>
      </c>
      <c r="D103" s="22">
        <v>8</v>
      </c>
      <c r="E103" s="18"/>
      <c r="F103" s="17">
        <f t="shared" si="8"/>
        <v>0</v>
      </c>
    </row>
    <row r="104" spans="1:6" ht="12.75" customHeight="1">
      <c r="B104" s="20" t="s">
        <v>102</v>
      </c>
      <c r="C104" s="21" t="s">
        <v>13</v>
      </c>
      <c r="D104" s="22">
        <v>8</v>
      </c>
      <c r="E104" s="18"/>
      <c r="F104" s="17">
        <f t="shared" si="8"/>
        <v>0</v>
      </c>
    </row>
    <row r="105" spans="1:6" ht="14.1" customHeight="1">
      <c r="B105" s="24" t="s">
        <v>103</v>
      </c>
      <c r="C105" s="21" t="s">
        <v>13</v>
      </c>
      <c r="D105" s="22">
        <v>9</v>
      </c>
      <c r="E105" s="18"/>
      <c r="F105" s="17">
        <f t="shared" si="8"/>
        <v>0</v>
      </c>
    </row>
    <row r="106" spans="1:6" ht="14.1" customHeight="1">
      <c r="B106" s="24" t="s">
        <v>104</v>
      </c>
      <c r="C106" s="21" t="s">
        <v>13</v>
      </c>
      <c r="D106" s="22">
        <v>9</v>
      </c>
      <c r="E106" s="18"/>
      <c r="F106" s="17">
        <f t="shared" si="8"/>
        <v>0</v>
      </c>
    </row>
    <row r="107" spans="1:6" ht="14.1" customHeight="1">
      <c r="B107" s="24" t="s">
        <v>105</v>
      </c>
      <c r="C107" s="21" t="s">
        <v>13</v>
      </c>
      <c r="D107" s="22">
        <v>8</v>
      </c>
      <c r="E107" s="18"/>
      <c r="F107" s="17">
        <f t="shared" si="8"/>
        <v>0</v>
      </c>
    </row>
    <row r="108" spans="1:6" ht="14.1" customHeight="1">
      <c r="B108" s="24" t="s">
        <v>106</v>
      </c>
      <c r="C108" s="21" t="s">
        <v>13</v>
      </c>
      <c r="D108" s="22">
        <v>8</v>
      </c>
      <c r="E108" s="18"/>
      <c r="F108" s="17">
        <f t="shared" si="8"/>
        <v>0</v>
      </c>
    </row>
    <row r="109" spans="1:6" ht="14.1" customHeight="1">
      <c r="B109" s="24" t="s">
        <v>107</v>
      </c>
      <c r="C109" s="21" t="s">
        <v>13</v>
      </c>
      <c r="D109" s="22">
        <v>1</v>
      </c>
      <c r="E109" s="18"/>
      <c r="F109" s="17">
        <f t="shared" si="8"/>
        <v>0</v>
      </c>
    </row>
    <row r="110" spans="1:6" ht="14.1" customHeight="1">
      <c r="B110" s="24" t="s">
        <v>108</v>
      </c>
      <c r="C110" s="21" t="s">
        <v>13</v>
      </c>
      <c r="D110" s="22">
        <v>2</v>
      </c>
      <c r="E110" s="18"/>
      <c r="F110" s="17">
        <f t="shared" si="8"/>
        <v>0</v>
      </c>
    </row>
    <row r="111" spans="1:6" ht="14.1" customHeight="1">
      <c r="B111" s="24" t="s">
        <v>109</v>
      </c>
      <c r="C111" s="21" t="s">
        <v>13</v>
      </c>
      <c r="D111" s="22">
        <v>1</v>
      </c>
      <c r="E111" s="18"/>
      <c r="F111" s="17">
        <f t="shared" ref="F111:F113" si="11">E111*D111</f>
        <v>0</v>
      </c>
    </row>
    <row r="112" spans="1:6" ht="14.1" customHeight="1">
      <c r="A112" s="8">
        <v>428</v>
      </c>
      <c r="B112" s="11" t="s">
        <v>110</v>
      </c>
      <c r="C112" s="21"/>
      <c r="D112" s="22"/>
      <c r="E112" s="18"/>
      <c r="F112" s="17"/>
    </row>
    <row r="113" spans="1:6" ht="26.25" customHeight="1">
      <c r="A113" s="8"/>
      <c r="B113" s="72" t="s">
        <v>111</v>
      </c>
      <c r="C113" s="21" t="s">
        <v>13</v>
      </c>
      <c r="D113" s="22">
        <v>2</v>
      </c>
      <c r="E113" s="18"/>
      <c r="F113" s="17">
        <f t="shared" si="11"/>
        <v>0</v>
      </c>
    </row>
    <row r="114" spans="1:6" ht="14.1" customHeight="1">
      <c r="A114" s="8">
        <v>429</v>
      </c>
      <c r="B114" s="11" t="s">
        <v>112</v>
      </c>
      <c r="C114" s="21"/>
      <c r="D114" s="22"/>
      <c r="E114" s="18"/>
      <c r="F114" s="17"/>
    </row>
    <row r="115" spans="1:6" ht="14.1" customHeight="1" thickBot="1">
      <c r="A115" s="8"/>
      <c r="B115" s="24" t="s">
        <v>113</v>
      </c>
      <c r="C115" s="21" t="s">
        <v>15</v>
      </c>
      <c r="D115" s="22">
        <v>70</v>
      </c>
      <c r="E115" s="18"/>
      <c r="F115" s="17">
        <f t="shared" ref="F115:F117" si="12">E115*D115</f>
        <v>0</v>
      </c>
    </row>
    <row r="116" spans="1:6" ht="14.1" customHeight="1">
      <c r="A116" s="7">
        <v>43</v>
      </c>
      <c r="B116" s="9" t="s">
        <v>114</v>
      </c>
      <c r="C116" s="10"/>
      <c r="D116" s="14"/>
      <c r="E116" s="60"/>
      <c r="F116" s="17">
        <f t="shared" si="12"/>
        <v>0</v>
      </c>
    </row>
    <row r="117" spans="1:6" ht="14.1" customHeight="1">
      <c r="A117" s="8">
        <v>433</v>
      </c>
      <c r="B117" s="11" t="s">
        <v>115</v>
      </c>
      <c r="C117" s="8"/>
      <c r="D117" s="13"/>
      <c r="E117" s="18"/>
      <c r="F117" s="69">
        <f t="shared" si="12"/>
        <v>0</v>
      </c>
    </row>
    <row r="118" spans="1:6" ht="26.25" customHeight="1">
      <c r="A118" s="8"/>
      <c r="B118" s="72" t="s">
        <v>116</v>
      </c>
      <c r="C118" s="21" t="s">
        <v>13</v>
      </c>
      <c r="D118" s="22">
        <v>8</v>
      </c>
      <c r="E118" s="78"/>
      <c r="F118" s="82" t="s">
        <v>117</v>
      </c>
    </row>
    <row r="119" spans="1:6" ht="26.25" customHeight="1">
      <c r="A119" s="8"/>
      <c r="B119" s="72" t="s">
        <v>118</v>
      </c>
      <c r="C119" s="21" t="s">
        <v>13</v>
      </c>
      <c r="D119" s="22">
        <v>8</v>
      </c>
      <c r="E119" s="78"/>
      <c r="F119" s="82" t="s">
        <v>117</v>
      </c>
    </row>
    <row r="120" spans="1:6" ht="13.5" customHeight="1" thickBot="1">
      <c r="A120" s="8"/>
      <c r="B120" s="72"/>
      <c r="C120" s="76"/>
      <c r="D120" s="77"/>
      <c r="E120" s="78"/>
      <c r="F120" s="78"/>
    </row>
    <row r="121" spans="1:6" ht="13.5" customHeight="1">
      <c r="A121" s="7">
        <v>46</v>
      </c>
      <c r="B121" s="9" t="s">
        <v>119</v>
      </c>
      <c r="C121" s="10"/>
      <c r="D121" s="14"/>
      <c r="E121" s="60"/>
      <c r="F121" s="17">
        <f t="shared" ref="F121" si="13">E121*D121</f>
        <v>0</v>
      </c>
    </row>
    <row r="122" spans="1:6" ht="13.5" customHeight="1">
      <c r="A122" s="79"/>
      <c r="B122" s="25" t="s">
        <v>120</v>
      </c>
      <c r="C122" s="8"/>
      <c r="D122" s="13"/>
      <c r="E122" s="18"/>
      <c r="F122" s="17"/>
    </row>
    <row r="123" spans="1:6" ht="26.25" customHeight="1">
      <c r="A123" s="79"/>
      <c r="B123" s="20" t="s">
        <v>121</v>
      </c>
      <c r="C123" s="21" t="s">
        <v>27</v>
      </c>
      <c r="D123" s="22">
        <v>210</v>
      </c>
      <c r="E123" s="18"/>
      <c r="F123" s="17">
        <f t="shared" ref="F123" si="14">E123*D123</f>
        <v>0</v>
      </c>
    </row>
    <row r="124" spans="1:6" ht="13.5" customHeight="1">
      <c r="A124" s="79"/>
      <c r="B124" s="72" t="s">
        <v>122</v>
      </c>
      <c r="C124" s="21" t="s">
        <v>27</v>
      </c>
      <c r="D124" s="22">
        <v>210</v>
      </c>
      <c r="E124" s="18"/>
      <c r="F124" s="17">
        <f t="shared" ref="F124" si="15">E124*D124</f>
        <v>0</v>
      </c>
    </row>
    <row r="125" spans="1:6" ht="13.5" customHeight="1">
      <c r="A125" s="79"/>
      <c r="B125" s="25" t="s">
        <v>123</v>
      </c>
      <c r="C125" s="8"/>
      <c r="D125" s="13"/>
      <c r="E125" s="18"/>
      <c r="F125" s="17"/>
    </row>
    <row r="126" spans="1:6" ht="13.5" customHeight="1">
      <c r="A126" s="79"/>
      <c r="B126" s="72" t="s">
        <v>124</v>
      </c>
      <c r="C126" s="21" t="s">
        <v>15</v>
      </c>
      <c r="D126" s="22">
        <f>96+41</f>
        <v>137</v>
      </c>
      <c r="E126" s="82"/>
      <c r="F126" s="17">
        <f>E126*D126</f>
        <v>0</v>
      </c>
    </row>
    <row r="127" spans="1:6" ht="13.5" customHeight="1">
      <c r="A127" s="79"/>
      <c r="B127" s="72" t="s">
        <v>125</v>
      </c>
      <c r="C127" s="21" t="s">
        <v>27</v>
      </c>
      <c r="D127" s="22">
        <f>38.4+13.6</f>
        <v>52</v>
      </c>
      <c r="E127" s="82"/>
      <c r="F127" s="17">
        <f t="shared" si="8"/>
        <v>0</v>
      </c>
    </row>
    <row r="128" spans="1:6" ht="13.5" customHeight="1">
      <c r="A128" s="79"/>
      <c r="B128" s="72" t="s">
        <v>126</v>
      </c>
      <c r="C128" s="21" t="s">
        <v>27</v>
      </c>
      <c r="D128" s="22">
        <v>52</v>
      </c>
      <c r="E128" s="82"/>
      <c r="F128" s="17">
        <f t="shared" si="8"/>
        <v>0</v>
      </c>
    </row>
    <row r="129" spans="1:6" ht="13.5" customHeight="1">
      <c r="A129" s="79"/>
      <c r="B129" s="72" t="s">
        <v>127</v>
      </c>
      <c r="C129" s="21" t="s">
        <v>27</v>
      </c>
      <c r="D129" s="22">
        <v>60</v>
      </c>
      <c r="E129" s="82"/>
      <c r="F129" s="17">
        <f t="shared" si="8"/>
        <v>0</v>
      </c>
    </row>
    <row r="130" spans="1:6" ht="13.5" customHeight="1">
      <c r="A130" s="79"/>
      <c r="B130" s="81" t="s">
        <v>128</v>
      </c>
      <c r="C130" s="21" t="s">
        <v>129</v>
      </c>
      <c r="D130" s="22">
        <v>16</v>
      </c>
      <c r="E130" s="82"/>
      <c r="F130" s="17">
        <f t="shared" si="8"/>
        <v>0</v>
      </c>
    </row>
    <row r="131" spans="1:6" ht="13.5" customHeight="1">
      <c r="A131" s="79"/>
      <c r="B131" s="72" t="s">
        <v>130</v>
      </c>
      <c r="C131" s="21" t="s">
        <v>131</v>
      </c>
      <c r="D131" s="22" t="s">
        <v>131</v>
      </c>
      <c r="E131" s="82"/>
      <c r="F131" s="17"/>
    </row>
    <row r="132" spans="1:6" ht="13.5" customHeight="1">
      <c r="A132" s="79"/>
      <c r="B132" s="72" t="s">
        <v>132</v>
      </c>
      <c r="C132" s="21" t="s">
        <v>131</v>
      </c>
      <c r="D132" s="22" t="s">
        <v>131</v>
      </c>
      <c r="E132" s="82"/>
      <c r="F132" s="17"/>
    </row>
    <row r="133" spans="1:6" ht="13.5" customHeight="1">
      <c r="A133" s="79"/>
      <c r="B133" s="72" t="s">
        <v>133</v>
      </c>
      <c r="C133" s="21" t="s">
        <v>15</v>
      </c>
      <c r="D133" s="22">
        <v>155</v>
      </c>
      <c r="E133" s="82"/>
      <c r="F133" s="17">
        <f t="shared" si="8"/>
        <v>0</v>
      </c>
    </row>
    <row r="134" spans="1:6" ht="13.5" customHeight="1">
      <c r="A134" s="79"/>
      <c r="B134" s="81" t="s">
        <v>134</v>
      </c>
      <c r="C134" s="76"/>
      <c r="D134" s="77"/>
      <c r="E134" s="78"/>
      <c r="F134" s="78"/>
    </row>
    <row r="135" spans="1:6" ht="13.5" customHeight="1">
      <c r="A135" s="79"/>
      <c r="B135" s="72" t="s">
        <v>135</v>
      </c>
      <c r="C135" s="21" t="s">
        <v>27</v>
      </c>
      <c r="D135" s="22">
        <v>52</v>
      </c>
      <c r="E135" s="82"/>
      <c r="F135" s="17"/>
    </row>
    <row r="136" spans="1:6" ht="13.5" customHeight="1">
      <c r="A136" s="79"/>
      <c r="B136" s="81" t="s">
        <v>136</v>
      </c>
      <c r="C136" s="76"/>
      <c r="E136" s="78"/>
      <c r="F136" s="78"/>
    </row>
    <row r="137" spans="1:6" ht="13.5" customHeight="1">
      <c r="A137" s="79"/>
      <c r="B137" s="72" t="s">
        <v>137</v>
      </c>
      <c r="C137" s="21" t="s">
        <v>13</v>
      </c>
      <c r="D137" s="22">
        <v>24</v>
      </c>
      <c r="E137" s="82"/>
      <c r="F137" s="17"/>
    </row>
    <row r="138" spans="1:6" ht="13.5" customHeight="1">
      <c r="A138" s="79"/>
      <c r="B138" s="72" t="s">
        <v>138</v>
      </c>
      <c r="C138" s="21" t="s">
        <v>13</v>
      </c>
      <c r="D138" s="22">
        <v>112</v>
      </c>
      <c r="E138" s="82"/>
      <c r="F138" s="17">
        <f t="shared" ref="F138" si="16">E138*D138</f>
        <v>0</v>
      </c>
    </row>
    <row r="139" spans="1:6" ht="13.5" customHeight="1">
      <c r="A139" s="79"/>
      <c r="B139" s="80"/>
      <c r="C139" s="8"/>
      <c r="D139" s="13"/>
      <c r="E139" s="18"/>
      <c r="F139" s="17"/>
    </row>
    <row r="140" spans="1:6" ht="13.5" customHeight="1">
      <c r="A140" s="7">
        <v>47</v>
      </c>
      <c r="B140" s="9" t="s">
        <v>139</v>
      </c>
      <c r="C140" s="10"/>
      <c r="D140" s="14"/>
      <c r="E140" s="58"/>
      <c r="F140" s="59"/>
    </row>
    <row r="141" spans="1:6" ht="13.5" customHeight="1">
      <c r="A141" s="8">
        <v>471</v>
      </c>
      <c r="B141" s="11" t="s">
        <v>140</v>
      </c>
      <c r="C141" s="8"/>
      <c r="D141" s="13"/>
      <c r="E141" s="18"/>
      <c r="F141" s="17"/>
    </row>
    <row r="142" spans="1:6" ht="39" customHeight="1">
      <c r="A142" s="79"/>
      <c r="B142" s="72" t="s">
        <v>141</v>
      </c>
      <c r="C142" s="21" t="s">
        <v>15</v>
      </c>
      <c r="D142" s="22">
        <f>48.5*2</f>
        <v>97</v>
      </c>
      <c r="E142" s="82"/>
      <c r="F142" s="17">
        <f t="shared" ref="F142" si="17">E142*D142</f>
        <v>0</v>
      </c>
    </row>
    <row r="143" spans="1:6" ht="13.5" customHeight="1">
      <c r="A143" s="79"/>
      <c r="B143" s="83" t="s">
        <v>142</v>
      </c>
      <c r="C143" s="8"/>
      <c r="D143" s="13"/>
      <c r="E143" s="18"/>
      <c r="F143" s="17"/>
    </row>
    <row r="144" spans="1:6" ht="13.5" customHeight="1">
      <c r="A144" s="79"/>
      <c r="B144" s="72" t="s">
        <v>143</v>
      </c>
      <c r="C144" s="21" t="s">
        <v>27</v>
      </c>
      <c r="D144" s="22">
        <v>29.4</v>
      </c>
      <c r="E144" s="82"/>
      <c r="F144" s="17">
        <f t="shared" ref="F144:F146" si="18">E144*D144</f>
        <v>0</v>
      </c>
    </row>
    <row r="145" spans="1:6" ht="13.5" customHeight="1">
      <c r="A145" s="79"/>
      <c r="B145" s="72" t="s">
        <v>144</v>
      </c>
      <c r="C145" s="21" t="s">
        <v>15</v>
      </c>
      <c r="D145" s="22">
        <v>17.600000000000001</v>
      </c>
      <c r="E145" s="82"/>
      <c r="F145" s="17">
        <f t="shared" si="18"/>
        <v>0</v>
      </c>
    </row>
    <row r="146" spans="1:6" ht="13.5" customHeight="1">
      <c r="A146" s="79"/>
      <c r="B146" s="72" t="s">
        <v>145</v>
      </c>
      <c r="C146" s="21" t="s">
        <v>15</v>
      </c>
      <c r="D146" s="22">
        <v>11.8</v>
      </c>
      <c r="E146" s="82"/>
      <c r="F146" s="17">
        <f t="shared" si="18"/>
        <v>0</v>
      </c>
    </row>
    <row r="147" spans="1:6" ht="13.5" customHeight="1">
      <c r="A147" s="79"/>
      <c r="B147" s="72" t="s">
        <v>146</v>
      </c>
      <c r="C147" s="21" t="s">
        <v>131</v>
      </c>
      <c r="D147" s="22" t="s">
        <v>131</v>
      </c>
      <c r="E147" s="82"/>
      <c r="F147" s="17"/>
    </row>
    <row r="148" spans="1:6" ht="13.5" customHeight="1">
      <c r="A148" s="79"/>
      <c r="B148" s="72"/>
      <c r="C148" s="8"/>
      <c r="D148" s="13"/>
      <c r="E148" s="18"/>
      <c r="F148" s="17"/>
    </row>
    <row r="149" spans="1:6" ht="13.5" customHeight="1">
      <c r="A149" s="79"/>
      <c r="B149" s="72" t="s">
        <v>147</v>
      </c>
      <c r="C149" s="21" t="s">
        <v>27</v>
      </c>
      <c r="D149" s="22">
        <v>5.6</v>
      </c>
      <c r="E149" s="18"/>
      <c r="F149" s="17">
        <f t="shared" ref="F149:F150" si="19">E149*D149</f>
        <v>0</v>
      </c>
    </row>
    <row r="150" spans="1:6" ht="13.5" customHeight="1">
      <c r="A150" s="79"/>
      <c r="B150" s="72" t="s">
        <v>148</v>
      </c>
      <c r="C150" s="21" t="s">
        <v>27</v>
      </c>
      <c r="D150" s="22">
        <v>440.8</v>
      </c>
      <c r="E150" s="18"/>
      <c r="F150" s="17">
        <f t="shared" si="19"/>
        <v>0</v>
      </c>
    </row>
    <row r="151" spans="1:6" ht="13.5" customHeight="1">
      <c r="A151" s="79"/>
      <c r="B151" s="72"/>
      <c r="C151" s="21"/>
      <c r="D151" s="22"/>
      <c r="E151" s="18"/>
      <c r="F151" s="17"/>
    </row>
    <row r="152" spans="1:6" ht="13.5" customHeight="1">
      <c r="A152" s="7">
        <v>48</v>
      </c>
      <c r="B152" s="9" t="s">
        <v>149</v>
      </c>
      <c r="C152" s="10"/>
      <c r="D152" s="14"/>
      <c r="E152" s="58"/>
      <c r="F152" s="59"/>
    </row>
    <row r="153" spans="1:6" ht="13.5" customHeight="1">
      <c r="A153" s="8">
        <v>484</v>
      </c>
      <c r="B153" s="11" t="s">
        <v>150</v>
      </c>
      <c r="C153" s="8"/>
      <c r="D153" s="13"/>
      <c r="E153" s="18"/>
      <c r="F153" s="17"/>
    </row>
    <row r="154" spans="1:6" ht="26.25" customHeight="1">
      <c r="A154" s="79"/>
      <c r="B154" s="75" t="s">
        <v>151</v>
      </c>
      <c r="C154" s="21" t="s">
        <v>13</v>
      </c>
      <c r="D154" s="22">
        <v>8</v>
      </c>
      <c r="E154" s="18"/>
      <c r="F154" s="17">
        <f t="shared" ref="F154" si="20">E154*D154</f>
        <v>0</v>
      </c>
    </row>
    <row r="155" spans="1:6" ht="13.5" customHeight="1">
      <c r="A155" s="79"/>
      <c r="B155" s="75" t="s">
        <v>152</v>
      </c>
      <c r="C155" s="21" t="s">
        <v>13</v>
      </c>
      <c r="D155" s="22">
        <v>8</v>
      </c>
      <c r="E155" s="18"/>
      <c r="F155" s="17">
        <f t="shared" ref="F155" si="21">E155*D155</f>
        <v>0</v>
      </c>
    </row>
    <row r="156" spans="1:6" ht="26.25" customHeight="1">
      <c r="A156" s="79"/>
      <c r="B156" s="75" t="s">
        <v>153</v>
      </c>
      <c r="C156" s="21" t="s">
        <v>10</v>
      </c>
      <c r="D156" s="22">
        <v>1</v>
      </c>
      <c r="E156" s="18"/>
      <c r="F156" s="17">
        <f t="shared" ref="F156" si="22">E156*D156</f>
        <v>0</v>
      </c>
    </row>
    <row r="157" spans="1:6" ht="26.25" customHeight="1">
      <c r="A157" s="79"/>
      <c r="B157" s="75" t="s">
        <v>154</v>
      </c>
      <c r="C157" s="21"/>
      <c r="D157" s="22"/>
      <c r="E157" s="18"/>
      <c r="F157" s="17"/>
    </row>
    <row r="158" spans="1:6" ht="13.5" customHeight="1">
      <c r="A158" s="8">
        <v>485</v>
      </c>
      <c r="B158" s="11" t="s">
        <v>155</v>
      </c>
      <c r="C158" s="21"/>
      <c r="D158" s="22"/>
      <c r="E158" s="18"/>
      <c r="F158" s="17"/>
    </row>
    <row r="159" spans="1:6" ht="13.5" customHeight="1">
      <c r="A159" s="79"/>
      <c r="B159" s="75" t="s">
        <v>156</v>
      </c>
      <c r="C159" s="21" t="s">
        <v>13</v>
      </c>
      <c r="D159" s="22">
        <v>8</v>
      </c>
      <c r="E159" s="18"/>
      <c r="F159" s="17">
        <f t="shared" ref="F159" si="23">E159*D159</f>
        <v>0</v>
      </c>
    </row>
    <row r="160" spans="1:6" ht="13.5" customHeight="1">
      <c r="A160" s="79"/>
      <c r="B160" s="72" t="s">
        <v>157</v>
      </c>
      <c r="C160" s="21" t="s">
        <v>13</v>
      </c>
      <c r="D160" s="22">
        <v>8</v>
      </c>
      <c r="E160" s="18"/>
      <c r="F160" s="17">
        <f t="shared" ref="F160" si="24">E160*D160</f>
        <v>0</v>
      </c>
    </row>
    <row r="161" spans="1:6" ht="13.5" customHeight="1">
      <c r="A161" s="79"/>
      <c r="B161" s="75" t="s">
        <v>158</v>
      </c>
      <c r="C161" s="21" t="s">
        <v>15</v>
      </c>
      <c r="D161" s="22">
        <v>95.3</v>
      </c>
      <c r="E161" s="18"/>
      <c r="F161" s="17">
        <f t="shared" ref="F161" si="25">E161*D161</f>
        <v>0</v>
      </c>
    </row>
    <row r="162" spans="1:6" ht="13.5" customHeight="1">
      <c r="A162" s="79"/>
      <c r="B162" s="75" t="s">
        <v>159</v>
      </c>
      <c r="C162" s="21" t="s">
        <v>27</v>
      </c>
      <c r="D162" s="22">
        <f>569.6+23.8+73.3</f>
        <v>666.69999999999993</v>
      </c>
      <c r="E162" s="18"/>
      <c r="F162" s="17">
        <f t="shared" ref="F162:F163" si="26">E162*D162</f>
        <v>0</v>
      </c>
    </row>
    <row r="163" spans="1:6" ht="13.5" customHeight="1">
      <c r="A163" s="79"/>
      <c r="B163" s="75" t="s">
        <v>160</v>
      </c>
      <c r="C163" s="21" t="s">
        <v>15</v>
      </c>
      <c r="D163" s="22">
        <v>97.8</v>
      </c>
      <c r="E163" s="18"/>
      <c r="F163" s="17">
        <f t="shared" si="26"/>
        <v>0</v>
      </c>
    </row>
    <row r="164" spans="1:6" ht="26.25" customHeight="1">
      <c r="A164" s="79"/>
      <c r="B164" s="75" t="s">
        <v>161</v>
      </c>
      <c r="C164" s="21" t="s">
        <v>15</v>
      </c>
      <c r="D164" s="22"/>
      <c r="E164" s="18"/>
      <c r="F164" s="17"/>
    </row>
    <row r="165" spans="1:6" ht="13.5" customHeight="1">
      <c r="A165" s="8">
        <v>486</v>
      </c>
      <c r="B165" s="11" t="s">
        <v>162</v>
      </c>
      <c r="C165" s="21"/>
      <c r="D165" s="22"/>
      <c r="E165" s="18"/>
      <c r="F165" s="17"/>
    </row>
    <row r="166" spans="1:6" ht="13.5" customHeight="1">
      <c r="A166" s="79"/>
      <c r="B166" s="75" t="s">
        <v>163</v>
      </c>
      <c r="C166" s="21" t="s">
        <v>15</v>
      </c>
      <c r="D166" s="22">
        <v>3000</v>
      </c>
      <c r="E166" s="18"/>
      <c r="F166" s="17">
        <f t="shared" ref="F166:F170" si="27">E166*D166</f>
        <v>0</v>
      </c>
    </row>
    <row r="167" spans="1:6" ht="13.5" customHeight="1">
      <c r="A167" s="79"/>
      <c r="B167" s="75" t="s">
        <v>164</v>
      </c>
      <c r="C167" s="21" t="s">
        <v>15</v>
      </c>
      <c r="D167" s="22" t="s">
        <v>131</v>
      </c>
      <c r="E167" s="18"/>
      <c r="F167" s="17"/>
    </row>
    <row r="168" spans="1:6" ht="26.25" customHeight="1">
      <c r="A168" s="79"/>
      <c r="B168" s="75" t="s">
        <v>165</v>
      </c>
      <c r="C168" s="21" t="s">
        <v>15</v>
      </c>
      <c r="D168" s="22" t="s">
        <v>131</v>
      </c>
      <c r="E168" s="18"/>
      <c r="F168" s="22"/>
    </row>
    <row r="169" spans="1:6" ht="13.5" customHeight="1">
      <c r="A169" s="79"/>
      <c r="B169" s="75" t="s">
        <v>166</v>
      </c>
      <c r="C169" s="21" t="s">
        <v>15</v>
      </c>
      <c r="D169" s="22">
        <v>110</v>
      </c>
      <c r="E169" s="18"/>
      <c r="F169" s="17">
        <f t="shared" si="27"/>
        <v>0</v>
      </c>
    </row>
    <row r="170" spans="1:6" ht="13.5" customHeight="1">
      <c r="A170" s="79"/>
      <c r="B170" s="75" t="s">
        <v>167</v>
      </c>
      <c r="C170" s="21" t="s">
        <v>15</v>
      </c>
      <c r="D170" s="22">
        <f>438.4+88.1</f>
        <v>526.5</v>
      </c>
      <c r="E170" s="18"/>
      <c r="F170" s="17">
        <f t="shared" si="27"/>
        <v>0</v>
      </c>
    </row>
    <row r="171" spans="1:6" ht="13.5" customHeight="1">
      <c r="A171" s="79"/>
      <c r="B171" s="72" t="s">
        <v>168</v>
      </c>
      <c r="C171" s="21" t="s">
        <v>15</v>
      </c>
      <c r="D171" s="22" t="s">
        <v>131</v>
      </c>
      <c r="E171" s="18"/>
      <c r="F171" s="17"/>
    </row>
    <row r="172" spans="1:6" ht="13.5" customHeight="1">
      <c r="A172" s="8">
        <v>487</v>
      </c>
      <c r="B172" s="11" t="s">
        <v>169</v>
      </c>
      <c r="C172" s="21"/>
      <c r="D172" s="22"/>
      <c r="E172" s="18"/>
      <c r="F172" s="17"/>
    </row>
    <row r="173" spans="1:6" ht="13.5" customHeight="1">
      <c r="A173" s="79"/>
      <c r="B173" s="75" t="s">
        <v>170</v>
      </c>
      <c r="C173" s="21" t="s">
        <v>27</v>
      </c>
      <c r="D173" s="22">
        <f>569.6+23.8+73.3</f>
        <v>666.69999999999993</v>
      </c>
      <c r="E173" s="18"/>
      <c r="F173" s="17"/>
    </row>
    <row r="174" spans="1:6" ht="13.5" customHeight="1">
      <c r="A174" s="79"/>
      <c r="B174" s="75" t="s">
        <v>171</v>
      </c>
      <c r="C174" s="21" t="s">
        <v>15</v>
      </c>
      <c r="D174" s="22">
        <v>49</v>
      </c>
      <c r="E174" s="18"/>
      <c r="F174" s="17"/>
    </row>
    <row r="175" spans="1:6" ht="13.5" customHeight="1">
      <c r="A175" s="79"/>
      <c r="B175" s="75" t="s">
        <v>172</v>
      </c>
      <c r="C175" s="21" t="s">
        <v>15</v>
      </c>
      <c r="D175" s="22">
        <v>110</v>
      </c>
      <c r="E175" s="18"/>
      <c r="F175" s="17"/>
    </row>
    <row r="176" spans="1:6" ht="13.5" customHeight="1">
      <c r="A176" s="79"/>
      <c r="B176" s="75" t="s">
        <v>173</v>
      </c>
      <c r="C176" s="21" t="s">
        <v>27</v>
      </c>
      <c r="D176" s="22">
        <v>28</v>
      </c>
      <c r="E176" s="18"/>
      <c r="F176" s="17"/>
    </row>
    <row r="177" spans="1:24" ht="13.5" customHeight="1">
      <c r="A177" s="8"/>
      <c r="B177" s="72"/>
      <c r="C177" s="76"/>
      <c r="D177" s="77"/>
      <c r="E177" s="78"/>
      <c r="F177" s="78"/>
    </row>
    <row r="178" spans="1:24" ht="15.75" thickBot="1">
      <c r="A178" s="2">
        <v>5</v>
      </c>
      <c r="B178" s="3" t="s">
        <v>174</v>
      </c>
      <c r="C178" s="4"/>
      <c r="D178" s="15"/>
      <c r="E178" s="56"/>
      <c r="F178" s="71">
        <f t="shared" si="8"/>
        <v>0</v>
      </c>
      <c r="G178" s="46"/>
    </row>
    <row r="179" spans="1:24" ht="14.1" customHeight="1">
      <c r="A179" s="7">
        <v>53</v>
      </c>
      <c r="B179" s="9" t="s">
        <v>175</v>
      </c>
      <c r="C179" s="10"/>
      <c r="D179" s="14"/>
      <c r="E179" s="58"/>
      <c r="F179" s="17">
        <f t="shared" si="8"/>
        <v>0</v>
      </c>
      <c r="G179" s="26"/>
      <c r="H179" s="31"/>
      <c r="I179" s="29"/>
      <c r="J179" s="30"/>
      <c r="K179" s="33"/>
      <c r="L179" s="34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</row>
    <row r="180" spans="1:24" ht="14.1" customHeight="1">
      <c r="A180" s="8">
        <v>531</v>
      </c>
      <c r="B180" s="41" t="s">
        <v>176</v>
      </c>
      <c r="C180" s="8"/>
      <c r="D180" s="13"/>
      <c r="E180" s="18"/>
      <c r="F180" s="69">
        <f t="shared" si="8"/>
        <v>0</v>
      </c>
      <c r="G180" s="26"/>
      <c r="H180" s="25"/>
      <c r="I180" s="26"/>
      <c r="J180" s="27"/>
      <c r="K180" s="27"/>
      <c r="L180" s="28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</row>
    <row r="181" spans="1:24" ht="14.1" customHeight="1">
      <c r="A181" s="8"/>
      <c r="B181" s="24" t="s">
        <v>177</v>
      </c>
      <c r="C181" s="21" t="s">
        <v>13</v>
      </c>
      <c r="D181" s="22">
        <v>70</v>
      </c>
      <c r="E181" s="18"/>
      <c r="F181" s="17">
        <f t="shared" si="8"/>
        <v>0</v>
      </c>
      <c r="G181" s="26"/>
      <c r="H181" s="31"/>
      <c r="I181" s="29"/>
      <c r="J181" s="30"/>
      <c r="K181" s="30"/>
      <c r="L181" s="35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</row>
    <row r="182" spans="1:24" ht="14.1" customHeight="1">
      <c r="A182" s="8"/>
      <c r="B182" s="24"/>
      <c r="C182" s="21"/>
      <c r="D182" s="22"/>
      <c r="E182" s="18"/>
      <c r="F182" s="17">
        <f t="shared" si="8"/>
        <v>0</v>
      </c>
      <c r="G182" s="26"/>
      <c r="H182" s="31"/>
      <c r="I182" s="29"/>
      <c r="J182" s="30"/>
      <c r="K182" s="30"/>
      <c r="L182" s="35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</row>
    <row r="183" spans="1:24" ht="13.5" customHeight="1">
      <c r="A183" s="66">
        <v>7</v>
      </c>
      <c r="B183" s="67" t="s">
        <v>178</v>
      </c>
      <c r="C183" s="67"/>
      <c r="D183" s="68"/>
      <c r="E183" s="56"/>
      <c r="F183" s="71">
        <f t="shared" si="8"/>
        <v>0</v>
      </c>
      <c r="H183" s="31"/>
      <c r="I183" s="29"/>
      <c r="J183" s="30"/>
      <c r="K183" s="30"/>
      <c r="L183" s="35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</row>
    <row r="184" spans="1:24" ht="14.1" customHeight="1">
      <c r="A184" s="43">
        <v>72</v>
      </c>
      <c r="B184" s="49" t="s">
        <v>179</v>
      </c>
      <c r="C184" s="44"/>
      <c r="D184" s="45"/>
      <c r="E184" s="58"/>
      <c r="F184" s="17">
        <f t="shared" si="8"/>
        <v>0</v>
      </c>
    </row>
    <row r="185" spans="1:24" ht="14.1" customHeight="1">
      <c r="A185" s="50">
        <v>724</v>
      </c>
      <c r="B185" s="36" t="s">
        <v>180</v>
      </c>
      <c r="C185"/>
      <c r="D185" s="42"/>
      <c r="E185" s="18"/>
      <c r="F185" s="69">
        <f t="shared" si="8"/>
        <v>0</v>
      </c>
    </row>
    <row r="186" spans="1:24" ht="14.1" customHeight="1">
      <c r="A186" s="40"/>
      <c r="B186" s="52" t="s">
        <v>181</v>
      </c>
      <c r="C186" s="29" t="s">
        <v>13</v>
      </c>
      <c r="D186" s="51">
        <v>48</v>
      </c>
      <c r="E186" s="18"/>
      <c r="F186" s="17">
        <f t="shared" si="8"/>
        <v>0</v>
      </c>
    </row>
    <row r="187" spans="1:24" ht="14.1" customHeight="1">
      <c r="E187" s="61"/>
      <c r="F187" s="17"/>
    </row>
    <row r="188" spans="1:24" ht="14.1" customHeight="1">
      <c r="C188" s="21"/>
      <c r="D188" s="22"/>
      <c r="E188" s="22"/>
      <c r="F188" s="23"/>
    </row>
    <row r="189" spans="1:24" ht="12.75" customHeight="1">
      <c r="C189" s="21"/>
      <c r="D189" s="22"/>
      <c r="E189" s="22"/>
      <c r="F189" s="23"/>
    </row>
    <row r="190" spans="1:24" ht="13.5" customHeight="1">
      <c r="C190" s="21"/>
      <c r="D190" s="22"/>
      <c r="E190" s="22"/>
      <c r="F190" s="23"/>
    </row>
    <row r="191" spans="1:24" ht="26.25" customHeight="1">
      <c r="C191" s="21"/>
      <c r="D191" s="22"/>
      <c r="E191" s="22"/>
      <c r="F191" s="23"/>
    </row>
    <row r="192" spans="1:24" ht="23.25" customHeight="1">
      <c r="C192" s="21"/>
      <c r="D192" s="22"/>
      <c r="E192" s="22"/>
      <c r="F192" s="23"/>
    </row>
    <row r="193" spans="3:6" ht="14.1" customHeight="1">
      <c r="C193" s="21"/>
      <c r="D193" s="22"/>
      <c r="E193" s="22"/>
      <c r="F193" s="23"/>
    </row>
    <row r="194" spans="3:6" ht="14.1" customHeight="1">
      <c r="C194" s="21"/>
      <c r="D194" s="22"/>
      <c r="E194" s="22"/>
      <c r="F194" s="23"/>
    </row>
    <row r="195" spans="3:6" ht="14.1" customHeight="1"/>
    <row r="196" spans="3:6" ht="14.1" customHeight="1"/>
    <row r="197" spans="3:6" ht="14.1" customHeight="1"/>
    <row r="198" spans="3:6" ht="14.1" customHeight="1"/>
    <row r="199" spans="3:6" ht="14.1" customHeight="1"/>
    <row r="200" spans="3:6" ht="14.1" customHeight="1"/>
    <row r="201" spans="3:6" ht="14.1" customHeight="1"/>
    <row r="202" spans="3:6" ht="14.1" customHeight="1"/>
    <row r="203" spans="3:6" ht="14.1" customHeight="1"/>
    <row r="204" spans="3:6" ht="14.1" customHeight="1"/>
    <row r="205" spans="3:6" ht="14.1" customHeight="1"/>
    <row r="206" spans="3:6" ht="14.1" customHeight="1"/>
    <row r="207" spans="3:6" ht="14.1" customHeight="1"/>
    <row r="208" spans="3:6" ht="13.5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9.149999999999999" customHeight="1"/>
    <row r="220" ht="14.45" customHeight="1"/>
    <row r="221" ht="13.5" customHeight="1"/>
    <row r="222" ht="14.1" customHeight="1"/>
  </sheetData>
  <phoneticPr fontId="3" type="noConversion"/>
  <pageMargins left="0.39370078740157483" right="0.39370078740157483" top="0.94488188976377963" bottom="1.299212598425197" header="0.39370078740157483" footer="0.39370078740157483"/>
  <pageSetup paperSize="9" orientation="portrait" r:id="rId1"/>
  <headerFooter>
    <oddHeader xml:space="preserve">&amp;LPaju tee 3, Rämsi
</oddHeader>
    <oddFooter>&amp;L&amp;8&amp;KFF0000Kõik mahud kontrollida ehitustöövõtjal.&amp;R&amp;P/&amp;N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Maido</dc:creator>
  <cp:keywords/>
  <dc:description/>
  <cp:lastModifiedBy>Hans-Andero Kivi</cp:lastModifiedBy>
  <cp:revision/>
  <dcterms:created xsi:type="dcterms:W3CDTF">1996-10-14T23:33:28Z</dcterms:created>
  <dcterms:modified xsi:type="dcterms:W3CDTF">2024-10-08T07:19:20Z</dcterms:modified>
  <cp:category/>
  <cp:contentStatus/>
</cp:coreProperties>
</file>