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640" windowHeight="9375"/>
  </bookViews>
  <sheets>
    <sheet name="Leht1" sheetId="1" r:id="rId1"/>
  </sheets>
  <definedNames>
    <definedName name="_xlnm.Print_Area" localSheetId="0">Leht1!$A$1:$G$115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G64" i="1" l="1"/>
  <c r="G78" i="1" l="1"/>
  <c r="F90" i="1" s="1"/>
  <c r="G38" i="1" l="1"/>
  <c r="F86" i="1" s="1"/>
  <c r="G29" i="1"/>
  <c r="F85" i="1" s="1"/>
  <c r="F89" i="1"/>
  <c r="F88" i="1"/>
  <c r="G13" i="1" l="1"/>
  <c r="F84" i="1" s="1"/>
  <c r="G54" i="1" l="1"/>
  <c r="D99" i="1" s="1"/>
  <c r="F87" i="1" l="1"/>
  <c r="F92" i="1" s="1"/>
  <c r="F93" i="1" s="1"/>
  <c r="F94" i="1" l="1"/>
  <c r="D98" i="1" s="1"/>
</calcChain>
</file>

<file path=xl/sharedStrings.xml><?xml version="1.0" encoding="utf-8"?>
<sst xmlns="http://schemas.openxmlformats.org/spreadsheetml/2006/main" count="191" uniqueCount="101">
  <si>
    <t>Artikli nr</t>
  </si>
  <si>
    <t>Makseartikli nimetus</t>
  </si>
  <si>
    <t>Parameetrid</t>
  </si>
  <si>
    <t>Mõõtühik</t>
  </si>
  <si>
    <t>Maht</t>
  </si>
  <si>
    <t>Ühikhind</t>
  </si>
  <si>
    <t>Maksumus</t>
  </si>
  <si>
    <t>KULUDE LOEND NR 1: ÜLDISED</t>
  </si>
  <si>
    <t xml:space="preserve">kogusumma  </t>
  </si>
  <si>
    <t xml:space="preserve">Tööde mõõdistamine ja märkimistööd </t>
  </si>
  <si>
    <t>Muud tööd</t>
  </si>
  <si>
    <t>Summa kantud kokkuvõttesse</t>
  </si>
  <si>
    <t>KULUDE LOEND NR 2: EHITUSOBJEKTI ETTEVALMISTAMINE</t>
  </si>
  <si>
    <t xml:space="preserve">Ettevalmistustööd  </t>
  </si>
  <si>
    <t xml:space="preserve">Raadamine ja juurimine </t>
  </si>
  <si>
    <t xml:space="preserve">tk  </t>
  </si>
  <si>
    <t xml:space="preserve">Üksikpuude langetamine koos kändude juurimisega (freesimisega)  </t>
  </si>
  <si>
    <t xml:space="preserve">Puude võra piiramine  </t>
  </si>
  <si>
    <t xml:space="preserve">m  </t>
  </si>
  <si>
    <t xml:space="preserve">Äärekivide lammutamine  </t>
  </si>
  <si>
    <t xml:space="preserve">Võrkaia lammutamine (koos vundamendiga)  </t>
  </si>
  <si>
    <t>KULUDE LOEND NR 3: MULLATÖÖD</t>
  </si>
  <si>
    <t xml:space="preserve">Kasvupinnase eemaldamine  </t>
  </si>
  <si>
    <t xml:space="preserve">Mulde aluspinna planeerimine ja tihendamine  </t>
  </si>
  <si>
    <t>KULUDE LOEND NR 4: KATEND</t>
  </si>
  <si>
    <t>KULUDE LOEND NR 5: DRENAAŽ JA TRUUBID</t>
  </si>
  <si>
    <t>m</t>
  </si>
  <si>
    <t>KULUDE LOEND NR 8: TEHNOVÕRGUD</t>
  </si>
  <si>
    <t xml:space="preserve">Mahamärkimine ja teostusmõõdistus  </t>
  </si>
  <si>
    <t>KULUDE LOEND NR 9: MAASTIKUKUJUNDUSTÖÖD</t>
  </si>
  <si>
    <t xml:space="preserve">Muru kasvualuse rajamine ja külv  </t>
  </si>
  <si>
    <t>KULUDE LOEND: KOKKUVÕTE</t>
  </si>
  <si>
    <t>KULUDE LOEND Nr 1: ÜLDISED</t>
  </si>
  <si>
    <t>KULUDE LOEND Nr 2: EHITUSOBJEKTI ETTEVALMISTAMINE</t>
  </si>
  <si>
    <t>KULUDE LOEND Nr 3: MULLATÖÖD</t>
  </si>
  <si>
    <t>KULUDE LOEND Nr 4: KATEND</t>
  </si>
  <si>
    <t>KULUDE LOEND Nr 5: TRUUBID JA VEEVIIMARID</t>
  </si>
  <si>
    <t>KULUDE LOEND Nr 8: TEHNOVÕRGUD</t>
  </si>
  <si>
    <t>KULUDE LOEND Nr 9: MAASTIKUKUJUNDUSTÖÖD</t>
  </si>
  <si>
    <t>KANTUD KOGU SUMMASSE</t>
  </si>
  <si>
    <t>käibemaks 20%</t>
  </si>
  <si>
    <t>KOKKU käibemaksuga 20%</t>
  </si>
  <si>
    <t>…..</t>
  </si>
  <si>
    <t xml:space="preserve">Tööpiirkonna  korrashoid  </t>
  </si>
  <si>
    <t>Tööohutus</t>
  </si>
  <si>
    <t xml:space="preserve">H=25cm </t>
  </si>
  <si>
    <t>H=8cm</t>
  </si>
  <si>
    <t>H=6cm</t>
  </si>
  <si>
    <t xml:space="preserve">H=20cm </t>
  </si>
  <si>
    <t>H&gt;10cm</t>
  </si>
  <si>
    <r>
      <t>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  </t>
    </r>
  </si>
  <si>
    <r>
      <t>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  </t>
    </r>
  </si>
  <si>
    <t>m² hind</t>
  </si>
  <si>
    <t>Ø200</t>
  </si>
  <si>
    <t>koos konstruktsiooniga</t>
  </si>
  <si>
    <r>
      <t>H</t>
    </r>
    <r>
      <rPr>
        <sz val="10"/>
        <color theme="1"/>
        <rFont val="Calibri"/>
        <family val="2"/>
        <charset val="186"/>
      </rPr>
      <t>&gt;</t>
    </r>
    <r>
      <rPr>
        <sz val="10"/>
        <color theme="1"/>
        <rFont val="Times New Roman"/>
        <family val="1"/>
        <charset val="186"/>
      </rPr>
      <t xml:space="preserve">10cm </t>
    </r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</si>
  <si>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 xml:space="preserve">  </t>
    </r>
  </si>
  <si>
    <t>tk</t>
  </si>
  <si>
    <t>mm</t>
  </si>
  <si>
    <t xml:space="preserve"> 0-profiil sm  teekivi kõrgus</t>
  </si>
  <si>
    <t xml:space="preserve"> 2cm-profiil  teekivist kõrgem</t>
  </si>
  <si>
    <t>40511+A42:H52B52A42:H51A42:G53A42:G52A42:G51A42:G52A42:G53</t>
  </si>
  <si>
    <t>Märkused *</t>
  </si>
  <si>
    <t>Veetoru ja kanalisatsiooni survetoru paigaldatakse minimaalselt 1,2m sügavusele ja soojustatakse stürofoam 100mm plaatidega.</t>
  </si>
  <si>
    <r>
      <t>Kaablipaigaldustoru Ø110 koos paigaldusega</t>
    </r>
    <r>
      <rPr>
        <b/>
        <sz val="14"/>
        <color theme="1"/>
        <rFont val="Times New Roman"/>
        <family val="1"/>
        <charset val="186"/>
      </rPr>
      <t>*</t>
    </r>
  </si>
  <si>
    <r>
      <t>Sademevee kanalisatsioonitoru SN…..</t>
    </r>
    <r>
      <rPr>
        <sz val="14"/>
        <color theme="1"/>
        <rFont val="Times New Roman"/>
        <family val="1"/>
        <charset val="186"/>
      </rPr>
      <t>*</t>
    </r>
  </si>
  <si>
    <t>Kokku:</t>
  </si>
  <si>
    <t>Betoonkivist kõnnitee lammutamine</t>
  </si>
  <si>
    <t>Puidust terrassi lammutamine</t>
  </si>
  <si>
    <t>Muud tööd (kiige lahtivõtmine, uue koha leidmine ja kokkupanek)</t>
  </si>
  <si>
    <t>Sademevete voolurennid  metallkattega</t>
  </si>
  <si>
    <r>
      <t>Survekanalisatsiooni toru Ø63PE</t>
    </r>
    <r>
      <rPr>
        <b/>
        <sz val="14"/>
        <color theme="1"/>
        <rFont val="Times New Roman"/>
        <family val="1"/>
        <charset val="186"/>
      </rPr>
      <t>*</t>
    </r>
  </si>
  <si>
    <r>
      <t>Kinnistusisene veetorustik Ø32PE</t>
    </r>
    <r>
      <rPr>
        <b/>
        <sz val="14"/>
        <color theme="1"/>
        <rFont val="Times New Roman"/>
        <family val="1"/>
        <charset val="186"/>
      </rPr>
      <t>*</t>
    </r>
  </si>
  <si>
    <t>kate</t>
  </si>
  <si>
    <r>
      <t>Sidumata segust kattealus (sh. purustatud kruus) keskliivast tasanduskiht, parklale fr 0/31,5 LA</t>
    </r>
    <r>
      <rPr>
        <sz val="8"/>
        <color theme="1"/>
        <rFont val="Times New Roman"/>
        <family val="1"/>
        <charset val="186"/>
      </rPr>
      <t>30</t>
    </r>
  </si>
  <si>
    <t>Paekillustikust killustik  fr 4/ 31,5 kõnnitee alla; killustik peab filtreerima</t>
  </si>
  <si>
    <t>H=2-4cm</t>
  </si>
  <si>
    <t>10cm</t>
  </si>
  <si>
    <t>Tehiskivist sillutiskate kõnnitee kate, vahede täimine pestud ehitusliivaga või pestud paesõelmetega 0,063-4</t>
  </si>
  <si>
    <t>Plastkaev ümar</t>
  </si>
  <si>
    <t>Sidetoru Ø50 750kN</t>
  </si>
  <si>
    <t xml:space="preserve">Parkla maa-ala puhastamine  </t>
  </si>
  <si>
    <t>Munakivi kindlustus (ümber terrassi) lammutamine</t>
  </si>
  <si>
    <t>Betoonist sissesõidutee lammutamine + kõnnitee</t>
  </si>
  <si>
    <t xml:space="preserve">Ehituseks sobimatu pinnase kaevamine  </t>
  </si>
  <si>
    <t xml:space="preserve">Kõva pinnase kaevamine  </t>
  </si>
  <si>
    <t>paekillustikust killustikalus kiilumismeetodil fr 4/31,5 kahekihiline 10+15cm</t>
  </si>
  <si>
    <t>Sillutiskivi sängituskiht pestud  paesõelmetest   fraktsioon 0,064-4mm</t>
  </si>
  <si>
    <t>Tehiskivist sillutiskatte vahede täitmine pestud ehitusliivaga või pestud paesõelmetega 0,063-4</t>
  </si>
  <si>
    <t xml:space="preserve">Tehiskivist sillutiskate  kõnnitee kate, platside vahede täitmine ehitusliivaga või paesõelmetega </t>
  </si>
  <si>
    <t>Sidumata segust kattealus (sh.purustatud kruus) keskliivast kõnnitee tasanduskiht 0/31,5</t>
  </si>
  <si>
    <t>Betoonäärekivid  (suur kivi) betoneerimisega</t>
  </si>
  <si>
    <t xml:space="preserve">Betoonäärekivid (väike) 0-profiil  </t>
  </si>
  <si>
    <t>Betoonäärekivid (väike) 2cm -profiil  prügikonteinerite asukohale</t>
  </si>
  <si>
    <t>Geotekstiil IV,killustikust aluste alla, (filtreeriv ja pinnaseid eraldav)</t>
  </si>
  <si>
    <t>Olemasolevad veetorud ja madalpingekaablid asuvad keskmiselt 50cm sügavusel maapinnast. Ristumisel nendega peab töö toimuma käsitsi 1m raadiuses.</t>
  </si>
  <si>
    <r>
      <t xml:space="preserve">Imbkaev  </t>
    </r>
    <r>
      <rPr>
        <b/>
        <sz val="12"/>
        <color theme="1"/>
        <rFont val="Times New Roman"/>
        <family val="1"/>
      </rPr>
      <t>*(märkus)</t>
    </r>
    <r>
      <rPr>
        <b/>
        <sz val="14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(vaata joonist 2) </t>
    </r>
  </si>
  <si>
    <t>Imbkaev vähemalt 300l setteanumaga rajada olemasoleva kanalisatsioonimahuti asemele.</t>
  </si>
  <si>
    <t xml:space="preserve">  750 kN</t>
  </si>
  <si>
    <t>Mahuti eemaldamine, imbsüsteemi rajamine killustiku ja geotekstiiliga</t>
  </si>
  <si>
    <t>MAHASÕIDU JA PARKLA PÕHIPROJEKT   TÖÖDEMAHUD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</si>
</sst>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€"/>
    <numFmt numFmtId="165" formatCode="_-* #,##0\ [$€-425]_-;\-* #,##0\ [$€-425]_-;_-* &quot;-&quot;??\ [$€-425]_-;_-@_-"/>
    <numFmt numFmtId="166" formatCode="#,##0.00\ _k_r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vertAlign val="superscript"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0070C0"/>
      <name val="Arial"/>
      <family val="2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/>
    </xf>
    <xf numFmtId="164" fontId="4" fillId="0" borderId="5" xfId="0" applyNumberFormat="1" applyFont="1" applyBorder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3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wrapText="1"/>
    </xf>
    <xf numFmtId="166" fontId="3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/>
    <xf numFmtId="164" fontId="8" fillId="0" borderId="6" xfId="0" applyNumberFormat="1" applyFont="1" applyBorder="1"/>
    <xf numFmtId="0" fontId="13" fillId="0" borderId="0" xfId="0" applyFont="1" applyAlignment="1">
      <alignment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8" xfId="0" applyFont="1" applyBorder="1"/>
    <xf numFmtId="0" fontId="8" fillId="0" borderId="2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14" fillId="0" borderId="0" xfId="0" applyFont="1"/>
    <xf numFmtId="0" fontId="3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right"/>
    </xf>
    <xf numFmtId="0" fontId="8" fillId="0" borderId="3" xfId="0" applyFont="1" applyBorder="1" applyAlignment="1">
      <alignment horizontal="left" vertical="top" wrapText="1"/>
    </xf>
    <xf numFmtId="164" fontId="12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165" fontId="7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7"/>
  <sheetViews>
    <sheetView tabSelected="1" view="pageBreakPreview" topLeftCell="A85" zoomScaleNormal="100" zoomScaleSheetLayoutView="100" workbookViewId="0">
      <selection activeCell="B2" sqref="B2"/>
    </sheetView>
  </sheetViews>
  <sheetFormatPr defaultColWidth="9.140625" defaultRowHeight="12.75" x14ac:dyDescent="0.2"/>
  <cols>
    <col min="1" max="1" width="10.5703125" style="3" customWidth="1"/>
    <col min="2" max="2" width="47.42578125" style="3" customWidth="1"/>
    <col min="3" max="3" width="11.85546875" style="77" customWidth="1"/>
    <col min="4" max="4" width="10.28515625" style="4" customWidth="1"/>
    <col min="5" max="5" width="8.140625" style="10" customWidth="1"/>
    <col min="6" max="6" width="11" style="5" customWidth="1"/>
    <col min="7" max="7" width="10.7109375" style="5" customWidth="1"/>
    <col min="8" max="16384" width="9.140625" style="3"/>
  </cols>
  <sheetData>
    <row r="2" spans="1:7" ht="15.6" customHeight="1" x14ac:dyDescent="0.2">
      <c r="B2" s="62" t="s">
        <v>100</v>
      </c>
    </row>
    <row r="3" spans="1:7" s="50" customFormat="1" ht="15.6" customHeight="1" thickBot="1" x14ac:dyDescent="0.25">
      <c r="A3" s="46" t="s">
        <v>0</v>
      </c>
      <c r="B3" s="46" t="s">
        <v>1</v>
      </c>
      <c r="C3" s="90" t="s">
        <v>2</v>
      </c>
      <c r="D3" s="47" t="s">
        <v>3</v>
      </c>
      <c r="E3" s="48" t="s">
        <v>4</v>
      </c>
      <c r="F3" s="49" t="s">
        <v>5</v>
      </c>
      <c r="G3" s="49" t="s">
        <v>6</v>
      </c>
    </row>
    <row r="4" spans="1:7" ht="15.6" customHeight="1" thickTop="1" x14ac:dyDescent="0.2">
      <c r="F4" s="11"/>
      <c r="G4" s="11"/>
    </row>
    <row r="5" spans="1:7" ht="15.6" customHeight="1" x14ac:dyDescent="0.25">
      <c r="A5" s="12" t="s">
        <v>7</v>
      </c>
    </row>
    <row r="6" spans="1:7" ht="15.6" customHeight="1" thickBot="1" x14ac:dyDescent="0.25">
      <c r="A6" s="13" t="s">
        <v>0</v>
      </c>
      <c r="B6" s="13" t="s">
        <v>1</v>
      </c>
      <c r="C6" s="91" t="s">
        <v>2</v>
      </c>
      <c r="D6" s="7" t="s">
        <v>3</v>
      </c>
      <c r="E6" s="8" t="s">
        <v>4</v>
      </c>
      <c r="F6" s="9" t="s">
        <v>5</v>
      </c>
      <c r="G6" s="9" t="s">
        <v>6</v>
      </c>
    </row>
    <row r="7" spans="1:7" ht="15.6" customHeight="1" thickTop="1" x14ac:dyDescent="0.2">
      <c r="A7" s="1">
        <v>10204</v>
      </c>
      <c r="B7" s="1" t="s">
        <v>43</v>
      </c>
      <c r="C7" s="92"/>
      <c r="D7" s="14" t="s">
        <v>8</v>
      </c>
      <c r="E7" s="15">
        <v>1</v>
      </c>
      <c r="F7" s="16"/>
      <c r="G7" s="16"/>
    </row>
    <row r="8" spans="1:7" ht="15.6" customHeight="1" x14ac:dyDescent="0.2">
      <c r="A8" s="1">
        <v>10211</v>
      </c>
      <c r="B8" s="1" t="s">
        <v>9</v>
      </c>
      <c r="C8" s="92"/>
      <c r="D8" s="14" t="s">
        <v>8</v>
      </c>
      <c r="E8" s="15">
        <v>1</v>
      </c>
      <c r="F8" s="16"/>
      <c r="G8" s="16"/>
    </row>
    <row r="9" spans="1:7" ht="15" customHeight="1" x14ac:dyDescent="0.2">
      <c r="A9" s="29">
        <v>10206</v>
      </c>
      <c r="B9" s="29" t="s">
        <v>44</v>
      </c>
      <c r="C9" s="79"/>
      <c r="D9" s="14" t="s">
        <v>8</v>
      </c>
      <c r="E9" s="15">
        <v>1</v>
      </c>
      <c r="F9" s="80"/>
      <c r="G9" s="80"/>
    </row>
    <row r="10" spans="1:7" ht="15.6" customHeight="1" x14ac:dyDescent="0.2">
      <c r="A10" s="1">
        <v>10215</v>
      </c>
      <c r="B10" s="1" t="s">
        <v>10</v>
      </c>
      <c r="C10" s="92"/>
      <c r="D10" s="14" t="s">
        <v>8</v>
      </c>
      <c r="E10" s="15">
        <v>1</v>
      </c>
      <c r="F10" s="16"/>
      <c r="G10" s="16"/>
    </row>
    <row r="11" spans="1:7" ht="15.6" customHeight="1" x14ac:dyDescent="0.2">
      <c r="A11" s="2">
        <v>10216</v>
      </c>
      <c r="B11" s="2" t="s">
        <v>42</v>
      </c>
      <c r="C11" s="93"/>
      <c r="D11" s="17"/>
      <c r="E11" s="81"/>
      <c r="F11" s="18"/>
      <c r="G11" s="18"/>
    </row>
    <row r="12" spans="1:7" ht="15.6" customHeight="1" thickBot="1" x14ac:dyDescent="0.25">
      <c r="A12" s="19"/>
      <c r="B12" s="19"/>
      <c r="C12" s="94"/>
      <c r="D12" s="20"/>
      <c r="E12" s="82"/>
      <c r="F12" s="21"/>
      <c r="G12" s="21"/>
    </row>
    <row r="13" spans="1:7" ht="15.6" customHeight="1" thickTop="1" x14ac:dyDescent="0.2">
      <c r="A13" s="22"/>
      <c r="B13" s="22"/>
      <c r="C13" s="95"/>
      <c r="D13" s="23"/>
      <c r="E13" s="83"/>
      <c r="F13" s="24" t="s">
        <v>11</v>
      </c>
      <c r="G13" s="25">
        <f>SUM(G7:G12)</f>
        <v>0</v>
      </c>
    </row>
    <row r="14" spans="1:7" ht="15.6" customHeight="1" x14ac:dyDescent="0.2">
      <c r="A14" s="26"/>
      <c r="B14" s="26"/>
      <c r="C14" s="36"/>
      <c r="D14" s="27"/>
    </row>
    <row r="15" spans="1:7" ht="15.6" customHeight="1" x14ac:dyDescent="0.25">
      <c r="A15" s="12" t="s">
        <v>12</v>
      </c>
    </row>
    <row r="16" spans="1:7" ht="15.6" customHeight="1" thickBot="1" x14ac:dyDescent="0.25">
      <c r="A16" s="6" t="s">
        <v>0</v>
      </c>
      <c r="B16" s="6" t="s">
        <v>1</v>
      </c>
      <c r="C16" s="91" t="s">
        <v>2</v>
      </c>
      <c r="D16" s="7" t="s">
        <v>3</v>
      </c>
      <c r="E16" s="8" t="s">
        <v>4</v>
      </c>
      <c r="F16" s="9" t="s">
        <v>5</v>
      </c>
      <c r="G16" s="9" t="s">
        <v>6</v>
      </c>
    </row>
    <row r="17" spans="1:7" ht="15.6" customHeight="1" thickTop="1" x14ac:dyDescent="0.2">
      <c r="A17" s="22">
        <v>20101</v>
      </c>
      <c r="B17" s="22" t="s">
        <v>13</v>
      </c>
      <c r="C17" s="95"/>
      <c r="D17" s="23" t="s">
        <v>8</v>
      </c>
      <c r="E17" s="63">
        <v>1</v>
      </c>
      <c r="F17" s="28"/>
      <c r="G17" s="28"/>
    </row>
    <row r="18" spans="1:7" ht="15.6" customHeight="1" x14ac:dyDescent="0.2">
      <c r="A18" s="1">
        <v>20201</v>
      </c>
      <c r="B18" s="29" t="s">
        <v>14</v>
      </c>
      <c r="C18" s="29"/>
      <c r="D18" s="14" t="s">
        <v>50</v>
      </c>
      <c r="E18" s="64">
        <v>140</v>
      </c>
      <c r="F18" s="16"/>
      <c r="G18" s="16"/>
    </row>
    <row r="19" spans="1:7" ht="27" customHeight="1" x14ac:dyDescent="0.2">
      <c r="A19" s="30">
        <v>20208</v>
      </c>
      <c r="B19" s="29" t="s">
        <v>16</v>
      </c>
      <c r="C19" s="31"/>
      <c r="D19" s="32" t="s">
        <v>15</v>
      </c>
      <c r="E19" s="64">
        <v>14</v>
      </c>
      <c r="F19" s="16"/>
      <c r="G19" s="16"/>
    </row>
    <row r="20" spans="1:7" ht="15.6" customHeight="1" x14ac:dyDescent="0.2">
      <c r="A20" s="1">
        <v>20209</v>
      </c>
      <c r="B20" s="29" t="s">
        <v>17</v>
      </c>
      <c r="C20" s="29"/>
      <c r="D20" s="14" t="s">
        <v>15</v>
      </c>
      <c r="E20" s="64">
        <v>2</v>
      </c>
      <c r="F20" s="16"/>
      <c r="G20" s="16"/>
    </row>
    <row r="21" spans="1:7" ht="15.6" customHeight="1" x14ac:dyDescent="0.2">
      <c r="A21" s="1">
        <v>20212</v>
      </c>
      <c r="B21" s="29" t="s">
        <v>81</v>
      </c>
      <c r="C21" s="29"/>
      <c r="D21" s="14" t="s">
        <v>50</v>
      </c>
      <c r="E21" s="64">
        <v>1200</v>
      </c>
      <c r="F21" s="16"/>
      <c r="G21" s="16"/>
    </row>
    <row r="22" spans="1:7" ht="15.6" customHeight="1" x14ac:dyDescent="0.2">
      <c r="A22" s="1">
        <v>20313</v>
      </c>
      <c r="B22" s="29" t="s">
        <v>19</v>
      </c>
      <c r="C22" s="29"/>
      <c r="D22" s="14" t="s">
        <v>18</v>
      </c>
      <c r="E22" s="64">
        <v>37</v>
      </c>
      <c r="F22" s="16"/>
      <c r="G22" s="16"/>
    </row>
    <row r="23" spans="1:7" ht="15.6" customHeight="1" x14ac:dyDescent="0.2">
      <c r="A23" s="1">
        <v>20321</v>
      </c>
      <c r="B23" s="29" t="s">
        <v>20</v>
      </c>
      <c r="C23" s="29"/>
      <c r="D23" s="14" t="s">
        <v>18</v>
      </c>
      <c r="E23" s="64">
        <v>29</v>
      </c>
      <c r="F23" s="16"/>
      <c r="G23" s="16"/>
    </row>
    <row r="24" spans="1:7" ht="15.6" customHeight="1" x14ac:dyDescent="0.2">
      <c r="A24" s="1">
        <v>20314</v>
      </c>
      <c r="B24" s="33" t="s">
        <v>67</v>
      </c>
      <c r="C24" s="33"/>
      <c r="D24" s="14" t="s">
        <v>50</v>
      </c>
      <c r="E24" s="65">
        <v>20</v>
      </c>
      <c r="F24" s="18"/>
      <c r="G24" s="16"/>
    </row>
    <row r="25" spans="1:7" ht="15.6" customHeight="1" x14ac:dyDescent="0.2">
      <c r="A25" s="1">
        <v>20314</v>
      </c>
      <c r="B25" s="33" t="s">
        <v>82</v>
      </c>
      <c r="C25" s="33"/>
      <c r="D25" s="14" t="s">
        <v>50</v>
      </c>
      <c r="E25" s="65">
        <v>6</v>
      </c>
      <c r="F25" s="18"/>
      <c r="G25" s="16"/>
    </row>
    <row r="26" spans="1:7" ht="15.6" customHeight="1" x14ac:dyDescent="0.2">
      <c r="A26" s="1">
        <v>20329</v>
      </c>
      <c r="B26" s="33" t="s">
        <v>68</v>
      </c>
      <c r="C26" s="33"/>
      <c r="D26" s="14" t="s">
        <v>50</v>
      </c>
      <c r="E26" s="65">
        <v>17</v>
      </c>
      <c r="F26" s="18"/>
      <c r="G26" s="16"/>
    </row>
    <row r="27" spans="1:7" ht="24" customHeight="1" x14ac:dyDescent="0.2">
      <c r="A27" s="1">
        <v>20329</v>
      </c>
      <c r="B27" s="33" t="s">
        <v>69</v>
      </c>
      <c r="C27" s="33"/>
      <c r="D27" s="17" t="s">
        <v>15</v>
      </c>
      <c r="E27" s="65">
        <v>1</v>
      </c>
      <c r="F27" s="18"/>
      <c r="G27" s="16"/>
    </row>
    <row r="28" spans="1:7" ht="15.6" customHeight="1" thickBot="1" x14ac:dyDescent="0.25">
      <c r="A28" s="19">
        <v>20325</v>
      </c>
      <c r="B28" s="72" t="s">
        <v>83</v>
      </c>
      <c r="C28" s="94"/>
      <c r="D28" s="20" t="s">
        <v>50</v>
      </c>
      <c r="E28" s="66">
        <v>140</v>
      </c>
      <c r="F28" s="21"/>
      <c r="G28" s="21"/>
    </row>
    <row r="29" spans="1:7" ht="15.6" customHeight="1" thickTop="1" x14ac:dyDescent="0.2">
      <c r="A29" s="22"/>
      <c r="B29" s="22"/>
      <c r="C29" s="95"/>
      <c r="D29" s="23"/>
      <c r="E29" s="83"/>
      <c r="F29" s="24" t="s">
        <v>11</v>
      </c>
      <c r="G29" s="25">
        <f>SUM(G17:G28)</f>
        <v>0</v>
      </c>
    </row>
    <row r="30" spans="1:7" ht="15.6" customHeight="1" x14ac:dyDescent="0.2">
      <c r="A30" s="26"/>
      <c r="B30" s="26"/>
      <c r="C30" s="36"/>
      <c r="D30" s="27"/>
    </row>
    <row r="31" spans="1:7" ht="15.6" customHeight="1" x14ac:dyDescent="0.25">
      <c r="A31" s="12" t="s">
        <v>21</v>
      </c>
    </row>
    <row r="32" spans="1:7" ht="15.6" customHeight="1" thickBot="1" x14ac:dyDescent="0.25">
      <c r="A32" s="6" t="s">
        <v>0</v>
      </c>
      <c r="B32" s="6" t="s">
        <v>1</v>
      </c>
      <c r="C32" s="91" t="s">
        <v>2</v>
      </c>
      <c r="D32" s="7" t="s">
        <v>3</v>
      </c>
      <c r="E32" s="8" t="s">
        <v>4</v>
      </c>
      <c r="F32" s="9" t="s">
        <v>5</v>
      </c>
      <c r="G32" s="9" t="s">
        <v>6</v>
      </c>
    </row>
    <row r="33" spans="1:7" ht="15.6" customHeight="1" thickTop="1" x14ac:dyDescent="0.2">
      <c r="A33" s="1">
        <v>30101</v>
      </c>
      <c r="B33" s="1" t="s">
        <v>22</v>
      </c>
      <c r="C33" s="29"/>
      <c r="D33" s="14" t="s">
        <v>51</v>
      </c>
      <c r="E33" s="15">
        <v>262</v>
      </c>
      <c r="G33" s="16"/>
    </row>
    <row r="34" spans="1:7" ht="15.6" customHeight="1" x14ac:dyDescent="0.2">
      <c r="A34" s="1">
        <v>30103</v>
      </c>
      <c r="B34" s="29" t="s">
        <v>84</v>
      </c>
      <c r="C34" s="29"/>
      <c r="D34" s="14" t="s">
        <v>51</v>
      </c>
      <c r="E34" s="15">
        <v>128</v>
      </c>
      <c r="F34" s="16"/>
      <c r="G34" s="16"/>
    </row>
    <row r="35" spans="1:7" ht="15.6" customHeight="1" x14ac:dyDescent="0.2">
      <c r="A35" s="1">
        <v>30104</v>
      </c>
      <c r="B35" s="29" t="s">
        <v>85</v>
      </c>
      <c r="C35" s="29"/>
      <c r="D35" s="14" t="s">
        <v>51</v>
      </c>
      <c r="E35" s="15">
        <v>82</v>
      </c>
      <c r="F35" s="16"/>
      <c r="G35" s="16"/>
    </row>
    <row r="36" spans="1:7" ht="15.6" customHeight="1" x14ac:dyDescent="0.2">
      <c r="A36" s="1">
        <v>30604</v>
      </c>
      <c r="B36" s="29" t="s">
        <v>23</v>
      </c>
      <c r="C36" s="29"/>
      <c r="D36" s="14" t="s">
        <v>50</v>
      </c>
      <c r="E36" s="15">
        <v>890</v>
      </c>
      <c r="F36" s="16"/>
      <c r="G36" s="16"/>
    </row>
    <row r="37" spans="1:7" ht="15.6" customHeight="1" thickBot="1" x14ac:dyDescent="0.25">
      <c r="A37" s="19"/>
      <c r="B37" s="19"/>
      <c r="C37" s="94"/>
      <c r="D37" s="20"/>
      <c r="E37" s="8"/>
      <c r="F37" s="21"/>
      <c r="G37" s="21"/>
    </row>
    <row r="38" spans="1:7" ht="15.6" customHeight="1" thickTop="1" x14ac:dyDescent="0.2">
      <c r="A38" s="22"/>
      <c r="B38" s="22"/>
      <c r="C38" s="95"/>
      <c r="D38" s="23"/>
      <c r="E38" s="83"/>
      <c r="F38" s="24" t="s">
        <v>11</v>
      </c>
      <c r="G38" s="25">
        <f>G33+G34+G35+G36</f>
        <v>0</v>
      </c>
    </row>
    <row r="39" spans="1:7" ht="15.6" customHeight="1" x14ac:dyDescent="0.2">
      <c r="A39" s="26"/>
      <c r="B39" s="26"/>
      <c r="C39" s="36"/>
      <c r="D39" s="27"/>
      <c r="F39" s="34"/>
      <c r="G39" s="35"/>
    </row>
    <row r="40" spans="1:7" ht="15.6" customHeight="1" x14ac:dyDescent="0.25">
      <c r="A40" s="12" t="s">
        <v>24</v>
      </c>
      <c r="B40" s="26"/>
      <c r="C40" s="36"/>
      <c r="D40" s="27"/>
    </row>
    <row r="41" spans="1:7" s="50" customFormat="1" ht="15.6" customHeight="1" thickBot="1" x14ac:dyDescent="0.25">
      <c r="A41" s="46" t="s">
        <v>0</v>
      </c>
      <c r="B41" s="46" t="s">
        <v>1</v>
      </c>
      <c r="C41" s="90" t="s">
        <v>2</v>
      </c>
      <c r="D41" s="47" t="s">
        <v>3</v>
      </c>
      <c r="E41" s="48" t="s">
        <v>4</v>
      </c>
      <c r="F41" s="49" t="s">
        <v>5</v>
      </c>
      <c r="G41" s="49" t="s">
        <v>6</v>
      </c>
    </row>
    <row r="42" spans="1:7" s="50" customFormat="1" ht="77.25" thickTop="1" x14ac:dyDescent="0.2">
      <c r="A42" s="51" t="s">
        <v>61</v>
      </c>
      <c r="B42" s="52" t="s">
        <v>74</v>
      </c>
      <c r="C42" s="52" t="s">
        <v>55</v>
      </c>
      <c r="D42" s="53" t="s">
        <v>56</v>
      </c>
      <c r="E42" s="84">
        <v>880</v>
      </c>
      <c r="F42" s="69"/>
      <c r="G42" s="69"/>
    </row>
    <row r="43" spans="1:7" s="50" customFormat="1" ht="23.25" customHeight="1" x14ac:dyDescent="0.2">
      <c r="A43" s="51">
        <v>40501</v>
      </c>
      <c r="B43" s="52" t="s">
        <v>86</v>
      </c>
      <c r="C43" s="52" t="s">
        <v>45</v>
      </c>
      <c r="D43" s="53" t="s">
        <v>56</v>
      </c>
      <c r="E43" s="85">
        <v>870</v>
      </c>
      <c r="F43" s="75"/>
      <c r="G43" s="69"/>
    </row>
    <row r="44" spans="1:7" s="50" customFormat="1" ht="23.25" customHeight="1" x14ac:dyDescent="0.2">
      <c r="A44" s="51">
        <v>40502</v>
      </c>
      <c r="B44" s="76" t="s">
        <v>87</v>
      </c>
      <c r="C44" s="52" t="s">
        <v>76</v>
      </c>
      <c r="D44" s="53" t="s">
        <v>56</v>
      </c>
      <c r="E44" s="85">
        <v>808</v>
      </c>
      <c r="F44" s="75"/>
      <c r="G44" s="69"/>
    </row>
    <row r="45" spans="1:7" s="50" customFormat="1" ht="24.75" customHeight="1" x14ac:dyDescent="0.2">
      <c r="A45" s="51">
        <v>45004</v>
      </c>
      <c r="B45" s="74" t="s">
        <v>88</v>
      </c>
      <c r="C45" s="52" t="s">
        <v>46</v>
      </c>
      <c r="D45" s="53" t="s">
        <v>56</v>
      </c>
      <c r="E45" s="85">
        <v>801</v>
      </c>
      <c r="F45" s="75"/>
      <c r="G45" s="69"/>
    </row>
    <row r="46" spans="1:7" s="50" customFormat="1" ht="27.75" customHeight="1" x14ac:dyDescent="0.2">
      <c r="A46" s="51">
        <v>40511</v>
      </c>
      <c r="B46" s="52" t="s">
        <v>90</v>
      </c>
      <c r="C46" s="52" t="s">
        <v>49</v>
      </c>
      <c r="D46" s="53" t="s">
        <v>56</v>
      </c>
      <c r="E46" s="85">
        <v>138</v>
      </c>
      <c r="F46" s="75"/>
      <c r="G46" s="69"/>
    </row>
    <row r="47" spans="1:7" s="50" customFormat="1" ht="25.5" customHeight="1" x14ac:dyDescent="0.2">
      <c r="A47" s="51">
        <v>40501</v>
      </c>
      <c r="B47" s="52" t="s">
        <v>75</v>
      </c>
      <c r="C47" s="52" t="s">
        <v>48</v>
      </c>
      <c r="D47" s="53" t="s">
        <v>56</v>
      </c>
      <c r="E47" s="85">
        <v>136</v>
      </c>
      <c r="F47" s="75"/>
      <c r="G47" s="69"/>
    </row>
    <row r="48" spans="1:7" s="50" customFormat="1" ht="25.5" x14ac:dyDescent="0.2">
      <c r="A48" s="51">
        <v>45004</v>
      </c>
      <c r="B48" s="52" t="s">
        <v>89</v>
      </c>
      <c r="C48" s="52" t="s">
        <v>47</v>
      </c>
      <c r="D48" s="53" t="s">
        <v>56</v>
      </c>
      <c r="E48" s="85">
        <v>127</v>
      </c>
      <c r="F48" s="75"/>
      <c r="G48" s="69"/>
    </row>
    <row r="49" spans="1:7" s="50" customFormat="1" ht="24" customHeight="1" x14ac:dyDescent="0.2">
      <c r="A49" s="51">
        <v>40502</v>
      </c>
      <c r="B49" s="74" t="s">
        <v>78</v>
      </c>
      <c r="C49" s="52" t="s">
        <v>76</v>
      </c>
      <c r="D49" s="53" t="s">
        <v>56</v>
      </c>
      <c r="E49" s="86">
        <v>128</v>
      </c>
      <c r="F49" s="75"/>
      <c r="G49" s="69"/>
    </row>
    <row r="50" spans="1:7" s="50" customFormat="1" ht="15.6" customHeight="1" x14ac:dyDescent="0.2">
      <c r="A50" s="51">
        <v>45001</v>
      </c>
      <c r="B50" s="51" t="s">
        <v>91</v>
      </c>
      <c r="C50" s="52" t="s">
        <v>77</v>
      </c>
      <c r="D50" s="53" t="s">
        <v>18</v>
      </c>
      <c r="E50" s="85">
        <v>43</v>
      </c>
      <c r="F50" s="75"/>
      <c r="G50" s="69"/>
    </row>
    <row r="51" spans="1:7" s="50" customFormat="1" ht="24.75" customHeight="1" x14ac:dyDescent="0.2">
      <c r="A51" s="51">
        <v>45001</v>
      </c>
      <c r="B51" s="51" t="s">
        <v>92</v>
      </c>
      <c r="C51" s="52" t="s">
        <v>59</v>
      </c>
      <c r="D51" s="53" t="s">
        <v>26</v>
      </c>
      <c r="E51" s="85">
        <v>168</v>
      </c>
      <c r="F51" s="70"/>
      <c r="G51" s="69"/>
    </row>
    <row r="52" spans="1:7" s="50" customFormat="1" ht="24.75" customHeight="1" x14ac:dyDescent="0.2">
      <c r="A52" s="51">
        <v>45001</v>
      </c>
      <c r="B52" s="51" t="s">
        <v>93</v>
      </c>
      <c r="C52" s="52" t="s">
        <v>60</v>
      </c>
      <c r="D52" s="68" t="s">
        <v>26</v>
      </c>
      <c r="E52" s="87">
        <v>6</v>
      </c>
      <c r="F52" s="69"/>
      <c r="G52" s="69"/>
    </row>
    <row r="53" spans="1:7" s="50" customFormat="1" ht="26.25" thickBot="1" x14ac:dyDescent="0.25">
      <c r="A53" s="54">
        <v>50106</v>
      </c>
      <c r="B53" s="55" t="s">
        <v>94</v>
      </c>
      <c r="C53" s="55"/>
      <c r="D53" s="56" t="s">
        <v>56</v>
      </c>
      <c r="E53" s="88">
        <v>1010</v>
      </c>
      <c r="F53" s="61"/>
      <c r="G53" s="57"/>
    </row>
    <row r="54" spans="1:7" ht="15.6" customHeight="1" thickTop="1" x14ac:dyDescent="0.2">
      <c r="A54" s="22"/>
      <c r="B54" s="22"/>
      <c r="C54" s="95"/>
      <c r="D54" s="23"/>
      <c r="E54" s="83"/>
      <c r="F54" s="24" t="s">
        <v>11</v>
      </c>
      <c r="G54" s="25">
        <f>SUM(G42:G53)</f>
        <v>0</v>
      </c>
    </row>
    <row r="55" spans="1:7" ht="15.6" customHeight="1" x14ac:dyDescent="0.2">
      <c r="A55" s="26"/>
      <c r="B55" s="36"/>
      <c r="C55" s="36"/>
      <c r="D55" s="27"/>
    </row>
    <row r="56" spans="1:7" ht="15.6" customHeight="1" x14ac:dyDescent="0.25">
      <c r="A56" s="12" t="s">
        <v>25</v>
      </c>
      <c r="B56" s="36"/>
      <c r="C56" s="36"/>
      <c r="D56" s="27"/>
    </row>
    <row r="57" spans="1:7" ht="15.6" customHeight="1" thickBot="1" x14ac:dyDescent="0.25">
      <c r="A57" s="6" t="s">
        <v>0</v>
      </c>
      <c r="B57" s="6" t="s">
        <v>1</v>
      </c>
      <c r="C57" s="91" t="s">
        <v>2</v>
      </c>
      <c r="D57" s="7" t="s">
        <v>3</v>
      </c>
      <c r="E57" s="8" t="s">
        <v>4</v>
      </c>
      <c r="F57" s="9" t="s">
        <v>5</v>
      </c>
      <c r="G57" s="9" t="s">
        <v>6</v>
      </c>
    </row>
    <row r="58" spans="1:7" ht="15.6" customHeight="1" thickTop="1" x14ac:dyDescent="0.2">
      <c r="A58" s="1">
        <v>50701</v>
      </c>
      <c r="B58" s="1" t="s">
        <v>65</v>
      </c>
      <c r="C58" s="29" t="s">
        <v>53</v>
      </c>
      <c r="D58" s="14" t="s">
        <v>18</v>
      </c>
      <c r="E58" s="15">
        <v>20</v>
      </c>
      <c r="F58" s="16"/>
      <c r="G58" s="16"/>
    </row>
    <row r="59" spans="1:7" ht="15.6" customHeight="1" x14ac:dyDescent="0.2">
      <c r="A59" s="1">
        <v>50802</v>
      </c>
      <c r="B59" s="1" t="s">
        <v>70</v>
      </c>
      <c r="C59" s="29"/>
      <c r="D59" s="14" t="s">
        <v>18</v>
      </c>
      <c r="E59" s="15">
        <v>7</v>
      </c>
      <c r="F59" s="16"/>
      <c r="G59" s="16"/>
    </row>
    <row r="60" spans="1:7" s="77" customFormat="1" ht="24.75" customHeight="1" x14ac:dyDescent="0.2">
      <c r="A60" s="29">
        <v>50902</v>
      </c>
      <c r="B60" s="29" t="s">
        <v>99</v>
      </c>
      <c r="C60" s="29"/>
      <c r="D60" s="14" t="s">
        <v>57</v>
      </c>
      <c r="E60" s="64">
        <v>1</v>
      </c>
      <c r="F60" s="80"/>
      <c r="G60" s="80"/>
    </row>
    <row r="61" spans="1:7" ht="15.6" customHeight="1" x14ac:dyDescent="0.2">
      <c r="A61" s="1">
        <v>80701</v>
      </c>
      <c r="B61" s="2" t="s">
        <v>71</v>
      </c>
      <c r="C61" s="33"/>
      <c r="D61" s="17" t="s">
        <v>26</v>
      </c>
      <c r="E61" s="81">
        <v>31</v>
      </c>
      <c r="F61" s="18"/>
      <c r="G61" s="18"/>
    </row>
    <row r="62" spans="1:7" ht="15.6" customHeight="1" x14ac:dyDescent="0.2">
      <c r="A62" s="1">
        <v>80801</v>
      </c>
      <c r="B62" s="1" t="s">
        <v>72</v>
      </c>
      <c r="C62" s="33"/>
      <c r="D62" s="17" t="s">
        <v>26</v>
      </c>
      <c r="E62" s="81">
        <v>31</v>
      </c>
      <c r="F62" s="18"/>
      <c r="G62" s="18"/>
    </row>
    <row r="63" spans="1:7" ht="18.75" customHeight="1" thickBot="1" x14ac:dyDescent="0.35">
      <c r="A63" s="6"/>
      <c r="B63" s="67" t="s">
        <v>96</v>
      </c>
      <c r="C63" s="94"/>
      <c r="D63" s="20" t="s">
        <v>57</v>
      </c>
      <c r="E63" s="82">
        <v>1</v>
      </c>
      <c r="F63" s="21"/>
      <c r="G63" s="21"/>
    </row>
    <row r="64" spans="1:7" ht="15.6" customHeight="1" thickTop="1" x14ac:dyDescent="0.2">
      <c r="A64" s="22"/>
      <c r="B64" s="22"/>
      <c r="C64" s="95"/>
      <c r="D64" s="23"/>
      <c r="E64" s="83"/>
      <c r="F64" s="24" t="s">
        <v>11</v>
      </c>
      <c r="G64" s="25">
        <f>SUM(G58:G63)</f>
        <v>0</v>
      </c>
    </row>
    <row r="65" spans="1:7" ht="15.6" customHeight="1" x14ac:dyDescent="0.2">
      <c r="A65" s="26"/>
      <c r="B65" s="26"/>
      <c r="C65" s="36"/>
      <c r="D65" s="27"/>
    </row>
    <row r="66" spans="1:7" ht="15.6" customHeight="1" x14ac:dyDescent="0.2">
      <c r="A66" s="26"/>
      <c r="B66" s="26"/>
      <c r="C66" s="36"/>
      <c r="D66" s="27"/>
    </row>
    <row r="67" spans="1:7" ht="15.6" customHeight="1" x14ac:dyDescent="0.25">
      <c r="A67" s="12" t="s">
        <v>27</v>
      </c>
    </row>
    <row r="68" spans="1:7" ht="21.75" customHeight="1" thickBot="1" x14ac:dyDescent="0.25">
      <c r="A68" s="6" t="s">
        <v>0</v>
      </c>
      <c r="B68" s="6" t="s">
        <v>1</v>
      </c>
      <c r="C68" s="98" t="s">
        <v>2</v>
      </c>
      <c r="D68" s="7" t="s">
        <v>3</v>
      </c>
      <c r="E68" s="8" t="s">
        <v>4</v>
      </c>
      <c r="F68" s="9" t="s">
        <v>5</v>
      </c>
      <c r="G68" s="9" t="s">
        <v>6</v>
      </c>
    </row>
    <row r="69" spans="1:7" ht="15.6" customHeight="1" thickTop="1" x14ac:dyDescent="0.2">
      <c r="A69" s="1">
        <v>80115</v>
      </c>
      <c r="B69" s="1" t="s">
        <v>64</v>
      </c>
      <c r="C69" s="14" t="s">
        <v>98</v>
      </c>
      <c r="D69" s="14" t="s">
        <v>18</v>
      </c>
      <c r="E69" s="15">
        <v>95</v>
      </c>
      <c r="F69" s="16"/>
      <c r="G69" s="16"/>
    </row>
    <row r="70" spans="1:7" ht="15.6" customHeight="1" x14ac:dyDescent="0.2">
      <c r="A70" s="1"/>
      <c r="B70" s="1" t="s">
        <v>79</v>
      </c>
      <c r="C70" s="14">
        <v>400</v>
      </c>
      <c r="D70" s="14" t="s">
        <v>58</v>
      </c>
      <c r="E70" s="15">
        <v>3</v>
      </c>
      <c r="F70" s="16"/>
      <c r="G70" s="16"/>
    </row>
    <row r="71" spans="1:7" ht="14.25" customHeight="1" x14ac:dyDescent="0.2">
      <c r="A71" s="1">
        <v>80134</v>
      </c>
      <c r="B71" s="1" t="s">
        <v>28</v>
      </c>
      <c r="C71" s="14"/>
      <c r="D71" s="14" t="s">
        <v>18</v>
      </c>
      <c r="E71" s="15">
        <v>95</v>
      </c>
      <c r="F71" s="16"/>
      <c r="G71" s="16"/>
    </row>
    <row r="72" spans="1:7" ht="15.6" customHeight="1" thickBot="1" x14ac:dyDescent="0.25">
      <c r="A72" s="19"/>
      <c r="B72" s="19" t="s">
        <v>80</v>
      </c>
      <c r="C72" s="20"/>
      <c r="D72" s="20" t="s">
        <v>26</v>
      </c>
      <c r="E72" s="82">
        <v>15</v>
      </c>
      <c r="F72" s="21"/>
      <c r="G72" s="21"/>
    </row>
    <row r="73" spans="1:7" ht="15.6" customHeight="1" thickTop="1" x14ac:dyDescent="0.2">
      <c r="A73" s="22"/>
      <c r="B73" s="22"/>
      <c r="C73" s="95"/>
      <c r="D73" s="23"/>
      <c r="E73" s="83"/>
      <c r="F73" s="24" t="s">
        <v>11</v>
      </c>
      <c r="G73" s="25">
        <f>SUM(G69:G72)</f>
        <v>0</v>
      </c>
    </row>
    <row r="74" spans="1:7" ht="15.6" customHeight="1" x14ac:dyDescent="0.2">
      <c r="A74" s="26"/>
      <c r="B74" s="26"/>
      <c r="C74" s="36"/>
      <c r="D74" s="27"/>
      <c r="F74" s="34"/>
      <c r="G74" s="35"/>
    </row>
    <row r="75" spans="1:7" ht="15.6" customHeight="1" x14ac:dyDescent="0.25">
      <c r="A75" s="12" t="s">
        <v>29</v>
      </c>
    </row>
    <row r="76" spans="1:7" s="50" customFormat="1" ht="15.6" customHeight="1" thickBot="1" x14ac:dyDescent="0.25">
      <c r="A76" s="46" t="s">
        <v>0</v>
      </c>
      <c r="B76" s="46" t="s">
        <v>1</v>
      </c>
      <c r="C76" s="90" t="s">
        <v>2</v>
      </c>
      <c r="D76" s="47" t="s">
        <v>3</v>
      </c>
      <c r="E76" s="48" t="s">
        <v>4</v>
      </c>
      <c r="F76" s="49" t="s">
        <v>5</v>
      </c>
      <c r="G76" s="49" t="s">
        <v>6</v>
      </c>
    </row>
    <row r="77" spans="1:7" s="50" customFormat="1" ht="15.6" customHeight="1" thickTop="1" x14ac:dyDescent="0.2">
      <c r="A77" s="58">
        <v>90201</v>
      </c>
      <c r="B77" s="58" t="s">
        <v>30</v>
      </c>
      <c r="C77" s="96"/>
      <c r="D77" s="59" t="s">
        <v>56</v>
      </c>
      <c r="E77" s="89">
        <v>350</v>
      </c>
      <c r="F77" s="60"/>
      <c r="G77" s="60"/>
    </row>
    <row r="78" spans="1:7" ht="15.6" customHeight="1" x14ac:dyDescent="0.2">
      <c r="A78" s="22"/>
      <c r="B78" s="22"/>
      <c r="C78" s="95"/>
      <c r="D78" s="23"/>
      <c r="E78" s="83"/>
      <c r="F78" s="24" t="s">
        <v>11</v>
      </c>
      <c r="G78" s="25">
        <f>SUM(G77:G77)</f>
        <v>0</v>
      </c>
    </row>
    <row r="79" spans="1:7" ht="15.6" customHeight="1" x14ac:dyDescent="0.2">
      <c r="A79" s="26"/>
      <c r="B79" s="26"/>
      <c r="C79" s="36"/>
      <c r="D79" s="27"/>
      <c r="F79" s="34"/>
      <c r="G79" s="35"/>
    </row>
    <row r="80" spans="1:7" ht="15.6" customHeight="1" x14ac:dyDescent="0.2"/>
    <row r="81" spans="1:7" ht="15.6" customHeight="1" x14ac:dyDescent="0.2"/>
    <row r="82" spans="1:7" ht="15.6" customHeight="1" x14ac:dyDescent="0.25">
      <c r="A82" s="104" t="s">
        <v>31</v>
      </c>
      <c r="B82" s="104"/>
      <c r="C82" s="104"/>
      <c r="D82" s="104"/>
      <c r="E82" s="104"/>
      <c r="F82" s="37"/>
      <c r="G82" s="38"/>
    </row>
    <row r="83" spans="1:7" ht="15.6" customHeight="1" x14ac:dyDescent="0.2">
      <c r="A83" s="39"/>
      <c r="B83" s="40"/>
      <c r="C83" s="97"/>
      <c r="D83" s="41"/>
      <c r="E83" s="42"/>
      <c r="F83" s="37"/>
      <c r="G83" s="38"/>
    </row>
    <row r="84" spans="1:7" ht="15.6" customHeight="1" x14ac:dyDescent="0.2">
      <c r="A84" s="101" t="s">
        <v>32</v>
      </c>
      <c r="B84" s="101"/>
      <c r="C84" s="101"/>
      <c r="D84" s="101"/>
      <c r="E84" s="101"/>
      <c r="F84" s="99">
        <f>G13</f>
        <v>0</v>
      </c>
      <c r="G84" s="99"/>
    </row>
    <row r="85" spans="1:7" ht="15.6" customHeight="1" x14ac:dyDescent="0.2">
      <c r="A85" s="101" t="s">
        <v>33</v>
      </c>
      <c r="B85" s="101"/>
      <c r="C85" s="101"/>
      <c r="D85" s="101"/>
      <c r="E85" s="101"/>
      <c r="F85" s="99">
        <f>G29</f>
        <v>0</v>
      </c>
      <c r="G85" s="99"/>
    </row>
    <row r="86" spans="1:7" ht="15.6" customHeight="1" x14ac:dyDescent="0.2">
      <c r="A86" s="101" t="s">
        <v>34</v>
      </c>
      <c r="B86" s="101"/>
      <c r="C86" s="101"/>
      <c r="D86" s="101"/>
      <c r="E86" s="101"/>
      <c r="F86" s="99">
        <f>G38</f>
        <v>0</v>
      </c>
      <c r="G86" s="99"/>
    </row>
    <row r="87" spans="1:7" ht="15.6" customHeight="1" x14ac:dyDescent="0.2">
      <c r="A87" s="101" t="s">
        <v>35</v>
      </c>
      <c r="B87" s="101"/>
      <c r="C87" s="101"/>
      <c r="D87" s="101"/>
      <c r="E87" s="101"/>
      <c r="F87" s="99">
        <f>G54</f>
        <v>0</v>
      </c>
      <c r="G87" s="99"/>
    </row>
    <row r="88" spans="1:7" ht="15.6" customHeight="1" x14ac:dyDescent="0.2">
      <c r="A88" s="101" t="s">
        <v>36</v>
      </c>
      <c r="B88" s="101"/>
      <c r="C88" s="101"/>
      <c r="D88" s="101"/>
      <c r="E88" s="101"/>
      <c r="F88" s="99">
        <f>G64</f>
        <v>0</v>
      </c>
      <c r="G88" s="99"/>
    </row>
    <row r="89" spans="1:7" ht="15.6" customHeight="1" x14ac:dyDescent="0.2">
      <c r="A89" s="101" t="s">
        <v>37</v>
      </c>
      <c r="B89" s="101"/>
      <c r="C89" s="101"/>
      <c r="D89" s="101"/>
      <c r="E89" s="101"/>
      <c r="F89" s="99">
        <f>G73</f>
        <v>0</v>
      </c>
      <c r="G89" s="99"/>
    </row>
    <row r="90" spans="1:7" ht="15.6" customHeight="1" x14ac:dyDescent="0.2">
      <c r="A90" s="101" t="s">
        <v>38</v>
      </c>
      <c r="B90" s="101"/>
      <c r="C90" s="101"/>
      <c r="D90" s="101"/>
      <c r="E90" s="101"/>
      <c r="F90" s="99">
        <f>G78</f>
        <v>0</v>
      </c>
      <c r="G90" s="99"/>
    </row>
    <row r="91" spans="1:7" ht="15.6" customHeight="1" x14ac:dyDescent="0.2">
      <c r="A91" s="39"/>
      <c r="B91" s="40"/>
      <c r="C91" s="97"/>
      <c r="D91" s="41"/>
      <c r="E91" s="42"/>
      <c r="F91" s="43"/>
      <c r="G91" s="38"/>
    </row>
    <row r="92" spans="1:7" ht="15.6" customHeight="1" x14ac:dyDescent="0.2">
      <c r="A92" s="39"/>
      <c r="B92" s="40"/>
      <c r="C92" s="102" t="s">
        <v>39</v>
      </c>
      <c r="D92" s="102"/>
      <c r="E92" s="102"/>
      <c r="F92" s="99">
        <f>ROUND(SUM(F84:G91),2)</f>
        <v>0</v>
      </c>
      <c r="G92" s="99"/>
    </row>
    <row r="93" spans="1:7" ht="15.6" customHeight="1" x14ac:dyDescent="0.2">
      <c r="A93" s="39"/>
      <c r="B93" s="40"/>
      <c r="C93" s="100" t="s">
        <v>40</v>
      </c>
      <c r="D93" s="100"/>
      <c r="E93" s="100"/>
      <c r="F93" s="99">
        <f>ROUND((F92*1.2-F92),2)</f>
        <v>0</v>
      </c>
      <c r="G93" s="99"/>
    </row>
    <row r="94" spans="1:7" ht="15.6" customHeight="1" x14ac:dyDescent="0.2">
      <c r="A94" s="39"/>
      <c r="B94" s="40"/>
      <c r="C94" s="100" t="s">
        <v>41</v>
      </c>
      <c r="D94" s="100"/>
      <c r="E94" s="100"/>
      <c r="F94" s="99">
        <f>SUM(F92:G93)</f>
        <v>0</v>
      </c>
      <c r="G94" s="99"/>
    </row>
    <row r="98" spans="2:7" x14ac:dyDescent="0.2">
      <c r="B98" s="73" t="s">
        <v>66</v>
      </c>
      <c r="C98" s="77" t="s">
        <v>52</v>
      </c>
      <c r="D98" s="44">
        <f>F94/885</f>
        <v>0</v>
      </c>
    </row>
    <row r="99" spans="2:7" x14ac:dyDescent="0.2">
      <c r="C99" s="77" t="s">
        <v>73</v>
      </c>
      <c r="D99" s="45">
        <f>G54/885</f>
        <v>0</v>
      </c>
    </row>
    <row r="100" spans="2:7" x14ac:dyDescent="0.2">
      <c r="C100" s="77" t="s">
        <v>54</v>
      </c>
    </row>
    <row r="103" spans="2:7" ht="18.75" x14ac:dyDescent="0.3">
      <c r="B103" s="71" t="s">
        <v>62</v>
      </c>
    </row>
    <row r="105" spans="2:7" x14ac:dyDescent="0.2">
      <c r="B105" s="77" t="s">
        <v>97</v>
      </c>
      <c r="F105" s="78"/>
      <c r="G105" s="78"/>
    </row>
    <row r="106" spans="2:7" x14ac:dyDescent="0.2">
      <c r="B106" s="103" t="s">
        <v>63</v>
      </c>
      <c r="C106" s="103"/>
      <c r="D106" s="103"/>
      <c r="E106" s="103"/>
      <c r="F106" s="103"/>
      <c r="G106" s="103"/>
    </row>
    <row r="107" spans="2:7" ht="25.5" customHeight="1" x14ac:dyDescent="0.2">
      <c r="B107" s="103" t="s">
        <v>95</v>
      </c>
      <c r="C107" s="103"/>
      <c r="D107" s="103"/>
      <c r="E107" s="103"/>
      <c r="F107" s="103"/>
      <c r="G107" s="103"/>
    </row>
  </sheetData>
  <mergeCells count="23">
    <mergeCell ref="B106:G106"/>
    <mergeCell ref="B107:G107"/>
    <mergeCell ref="A82:E82"/>
    <mergeCell ref="A84:E84"/>
    <mergeCell ref="F84:G84"/>
    <mergeCell ref="A85:E85"/>
    <mergeCell ref="F85:G85"/>
    <mergeCell ref="A89:E89"/>
    <mergeCell ref="F89:G89"/>
    <mergeCell ref="A86:E86"/>
    <mergeCell ref="F86:G86"/>
    <mergeCell ref="A87:E87"/>
    <mergeCell ref="F87:G87"/>
    <mergeCell ref="A88:E88"/>
    <mergeCell ref="F88:G88"/>
    <mergeCell ref="C93:E93"/>
    <mergeCell ref="F93:G93"/>
    <mergeCell ref="C94:E94"/>
    <mergeCell ref="F94:G94"/>
    <mergeCell ref="A90:E90"/>
    <mergeCell ref="F90:G90"/>
    <mergeCell ref="C92:E92"/>
    <mergeCell ref="F92:G92"/>
  </mergeCells>
  <pageMargins left="0.7" right="0.7" top="0.75" bottom="0.75" header="0.3" footer="0.3"/>
  <pageSetup paperSize="9" scale="72" fitToWidth="0" orientation="portrait" r:id="rId1"/>
  <rowBreaks count="1" manualBreakCount="1"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Leht1</vt:lpstr>
      <vt:lpstr>Leht1!Print_Area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2023-04-05T07:40:29Z</dcterms:modified>
</cp:coreProperties>
</file>