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c80eefd928ed/Documenti/Aalo 2025/Aiamaja 2025/"/>
    </mc:Choice>
  </mc:AlternateContent>
  <xr:revisionPtr revIDLastSave="178" documentId="8_{A7ED2A2C-B5E5-4678-A5DB-C8EA7456CBB4}" xr6:coauthVersionLast="47" xr6:coauthVersionMax="47" xr10:uidLastSave="{9C62B074-26B0-4028-BB59-730CC38899A6}"/>
  <bookViews>
    <workbookView xWindow="-120" yWindow="-120" windowWidth="24240" windowHeight="13140" xr2:uid="{FA5E8898-D5E6-4CE3-A1CA-7396ACFB8602}"/>
  </bookViews>
  <sheets>
    <sheet name="tööde mahud" sheetId="1" r:id="rId1"/>
    <sheet name="ruumide pinna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2" l="1"/>
  <c r="F7" i="2"/>
  <c r="F6" i="2"/>
  <c r="F5" i="2"/>
  <c r="E5" i="2"/>
  <c r="F4" i="2"/>
  <c r="E4" i="2"/>
  <c r="F3" i="2"/>
  <c r="F2" i="2"/>
  <c r="E7" i="2"/>
  <c r="D7" i="2"/>
  <c r="C7" i="2"/>
  <c r="E6" i="2"/>
  <c r="D6" i="2"/>
  <c r="C6" i="2"/>
  <c r="C5" i="2"/>
  <c r="D5" i="2"/>
  <c r="D4" i="2"/>
  <c r="C4" i="2"/>
  <c r="E3" i="2"/>
  <c r="D3" i="2"/>
  <c r="C3" i="2"/>
  <c r="E2" i="2"/>
  <c r="D2" i="2"/>
  <c r="C2" i="2"/>
</calcChain>
</file>

<file path=xl/sharedStrings.xml><?xml version="1.0" encoding="utf-8"?>
<sst xmlns="http://schemas.openxmlformats.org/spreadsheetml/2006/main" count="81" uniqueCount="61">
  <si>
    <t>töö</t>
  </si>
  <si>
    <t>m/ü</t>
  </si>
  <si>
    <t>kogus</t>
  </si>
  <si>
    <t>hind</t>
  </si>
  <si>
    <t>summa</t>
  </si>
  <si>
    <t>märkused</t>
  </si>
  <si>
    <t>m2</t>
  </si>
  <si>
    <t>põrandakatte paigaldus (LVT) laminaat</t>
  </si>
  <si>
    <t>materjal tellijal olemas</t>
  </si>
  <si>
    <t>maalritööd</t>
  </si>
  <si>
    <t>pesuruumide põrandate ehitus</t>
  </si>
  <si>
    <t>EHITUSTÖÖD</t>
  </si>
  <si>
    <t>ruumi nimetus</t>
  </si>
  <si>
    <t>põrand</t>
  </si>
  <si>
    <t>lagi</t>
  </si>
  <si>
    <t>ühisruum</t>
  </si>
  <si>
    <t>seinad (avade pinda mahaarvamata)</t>
  </si>
  <si>
    <t>köök</t>
  </si>
  <si>
    <t>WC+D</t>
  </si>
  <si>
    <t>Dušš</t>
  </si>
  <si>
    <t xml:space="preserve">WC </t>
  </si>
  <si>
    <t>tehno</t>
  </si>
  <si>
    <t>seinad (avade pinnad maha arvatud)</t>
  </si>
  <si>
    <t>maha arvatud ühisruumi ja köögi vaheline sein 1,7*2,4 m</t>
  </si>
  <si>
    <t>maha arvatud ukse pind 2 m2</t>
  </si>
  <si>
    <t>maha arvatud ukse ava 2 m2</t>
  </si>
  <si>
    <t>ELEKTRITÖÖD</t>
  </si>
  <si>
    <t>TORUTÖÖD</t>
  </si>
  <si>
    <t>VENTILATSIOON</t>
  </si>
  <si>
    <t>seinte lammutus</t>
  </si>
  <si>
    <t>ühisruumi ja köögi vahelise tellisseina lammutus, ca 1,7x2,4 m</t>
  </si>
  <si>
    <t>põrandate lammutus</t>
  </si>
  <si>
    <t>WC ja dšširuumi olemasoleva betoonpõranda lammutus, ca 3m2, köögi laudpõrandalt saepuruplaadi eemaldamine, ca 8 m2</t>
  </si>
  <si>
    <t>seinte ehitus</t>
  </si>
  <si>
    <t>kipsplaadist vaheseinte ehitus, ca 10 m2</t>
  </si>
  <si>
    <t>põrandaaluse täide, soojustus, betoon, elektriline põrandaküte, tasandus</t>
  </si>
  <si>
    <t>ühisruum ja köök, kõrguste ühtlustamine OSB plaadiga</t>
  </si>
  <si>
    <t>põrandaliistude paigaldus</t>
  </si>
  <si>
    <t>WC+D 3,1 m2 ja dušširuum 1,9 m2, 7,2x7,2 plaadid 30x30 võrgul, tellijal olemas</t>
  </si>
  <si>
    <t>seinte plaatimine WC+D</t>
  </si>
  <si>
    <t>seinte plaatimine dušširuumis</t>
  </si>
  <si>
    <t>9,6 m2 20x40 plaat, 2,9 m2 40x120 plaat, tellijal olemas</t>
  </si>
  <si>
    <t>11,7 m2 20x40 plaat, 4,3 m2 40x120 plaat, tellijal olemas</t>
  </si>
  <si>
    <t>seinte hüdroisolatsioon</t>
  </si>
  <si>
    <t>pesuruumide põrandate hüdroisolatsioon</t>
  </si>
  <si>
    <t>köögi, WC ja tehnoruumi seinad</t>
  </si>
  <si>
    <t>ripplae paigaldus</t>
  </si>
  <si>
    <t>WC+D, dušširuum, WC, tehnoruum, köök</t>
  </si>
  <si>
    <t>ühisruum, köök</t>
  </si>
  <si>
    <t xml:space="preserve">WC+D, dušširuum </t>
  </si>
  <si>
    <t>WC ja tehnoruumi põranda ehitus</t>
  </si>
  <si>
    <t>WC ja tehnoruum, puitpõrandad vinüülkattega</t>
  </si>
  <si>
    <t>WC+D, dušširuum</t>
  </si>
  <si>
    <t>pesuruumide põrandate plaatimine</t>
  </si>
  <si>
    <t xml:space="preserve">rekonstrueeritava osa olemasolevad elektrijuhtmed demonteerida, uued juhtmed vedada olemasolevasse jaotuskilpi. Pistikupesad 10 punkti, süvistatud valgustid 9 tk, plafoonvalgustid 5 tk, lülitid 4 tk. </t>
  </si>
  <si>
    <t>kanalisatsiooni torustik ning külm ja soe vesi on paigaldatud</t>
  </si>
  <si>
    <t>väljatõmbe ventilatsioon viia ripplae pealt korstnajala ventilatsiooni lõõri</t>
  </si>
  <si>
    <t>ühisruumi ja köögi põrandate ehitus</t>
  </si>
  <si>
    <t>uste paigaldus</t>
  </si>
  <si>
    <t>tk</t>
  </si>
  <si>
    <t>WC+D ruumi ning ühisruumi ja WC vaheline uks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</si>
</sst>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Aptos Narrow"/>
      <family val="2"/>
      <charset val="186"/>
      <scheme val="minor"/>
    </font>
    <font>
      <sz val="8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1" fontId="0" fillId="0" borderId="1" xfId="0" applyNumberFormat="1" applyBorder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51B51-873A-48EE-9A43-31E049B6F132}">
  <dimension ref="A1:H25"/>
  <sheetViews>
    <sheetView tabSelected="1" workbookViewId="0">
      <selection activeCell="C9" sqref="C9"/>
    </sheetView>
  </sheetViews>
  <sheetFormatPr defaultRowHeight="15" x14ac:dyDescent="0.25"/>
  <cols>
    <col min="2" max="2" width="27.42578125" style="1" customWidth="1"/>
    <col min="7" max="7" width="27.42578125" style="1" customWidth="1"/>
  </cols>
  <sheetData>
    <row r="1" spans="1:8" x14ac:dyDescent="0.25">
      <c r="A1" s="3"/>
      <c r="B1" s="4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4" t="s">
        <v>5</v>
      </c>
      <c r="H1" s="3"/>
    </row>
    <row r="2" spans="1:8" x14ac:dyDescent="0.25">
      <c r="A2" s="3"/>
      <c r="B2" s="5" t="s">
        <v>11</v>
      </c>
      <c r="C2" s="6"/>
      <c r="D2" s="6"/>
      <c r="E2" s="6"/>
      <c r="F2" s="6"/>
      <c r="G2" s="5"/>
      <c r="H2" s="3"/>
    </row>
    <row r="3" spans="1:8" ht="45" x14ac:dyDescent="0.25">
      <c r="A3" s="3">
        <v>1</v>
      </c>
      <c r="B3" s="5" t="s">
        <v>29</v>
      </c>
      <c r="C3" s="6" t="s">
        <v>0</v>
      </c>
      <c r="D3" s="6">
        <v>1</v>
      </c>
      <c r="E3" s="6"/>
      <c r="F3" s="6"/>
      <c r="G3" s="5" t="s">
        <v>30</v>
      </c>
      <c r="H3" s="3"/>
    </row>
    <row r="4" spans="1:8" ht="90" x14ac:dyDescent="0.25">
      <c r="A4" s="3">
        <v>2</v>
      </c>
      <c r="B4" s="5" t="s">
        <v>31</v>
      </c>
      <c r="C4" s="6" t="s">
        <v>0</v>
      </c>
      <c r="D4" s="6">
        <v>1</v>
      </c>
      <c r="E4" s="6"/>
      <c r="F4" s="6"/>
      <c r="G4" s="5" t="s">
        <v>32</v>
      </c>
      <c r="H4" s="3"/>
    </row>
    <row r="5" spans="1:8" ht="30" x14ac:dyDescent="0.25">
      <c r="A5" s="3">
        <v>3</v>
      </c>
      <c r="B5" s="4" t="s">
        <v>33</v>
      </c>
      <c r="C5" s="3" t="s">
        <v>0</v>
      </c>
      <c r="D5" s="3">
        <v>1</v>
      </c>
      <c r="E5" s="3"/>
      <c r="F5" s="3"/>
      <c r="G5" s="4" t="s">
        <v>34</v>
      </c>
    </row>
    <row r="6" spans="1:8" ht="51" customHeight="1" x14ac:dyDescent="0.25">
      <c r="A6" s="3">
        <v>4</v>
      </c>
      <c r="B6" s="4" t="s">
        <v>10</v>
      </c>
      <c r="C6" s="3" t="s">
        <v>6</v>
      </c>
      <c r="D6" s="3">
        <v>5</v>
      </c>
      <c r="E6" s="3"/>
      <c r="F6" s="3"/>
      <c r="G6" s="4" t="s">
        <v>35</v>
      </c>
    </row>
    <row r="7" spans="1:8" ht="30" x14ac:dyDescent="0.25">
      <c r="A7" s="3">
        <v>5</v>
      </c>
      <c r="B7" s="4" t="s">
        <v>44</v>
      </c>
      <c r="C7" s="6" t="s">
        <v>6</v>
      </c>
      <c r="D7" s="6">
        <v>5</v>
      </c>
      <c r="E7" s="3"/>
      <c r="F7" s="3"/>
      <c r="G7" s="4" t="s">
        <v>52</v>
      </c>
    </row>
    <row r="8" spans="1:8" ht="30" x14ac:dyDescent="0.25">
      <c r="A8" s="3">
        <v>6</v>
      </c>
      <c r="B8" s="4" t="s">
        <v>57</v>
      </c>
      <c r="C8" s="3" t="s">
        <v>6</v>
      </c>
      <c r="D8" s="3">
        <v>47</v>
      </c>
      <c r="E8" s="3"/>
      <c r="F8" s="3"/>
      <c r="G8" s="4" t="s">
        <v>36</v>
      </c>
    </row>
    <row r="9" spans="1:8" ht="30" x14ac:dyDescent="0.25">
      <c r="A9" s="3">
        <v>7</v>
      </c>
      <c r="B9" s="4" t="s">
        <v>58</v>
      </c>
      <c r="C9" s="3" t="s">
        <v>59</v>
      </c>
      <c r="D9" s="3">
        <v>2</v>
      </c>
      <c r="E9" s="3"/>
      <c r="F9" s="3"/>
      <c r="G9" s="4" t="s">
        <v>60</v>
      </c>
    </row>
    <row r="10" spans="1:8" ht="30" x14ac:dyDescent="0.25">
      <c r="A10" s="3">
        <v>8</v>
      </c>
      <c r="B10" s="4" t="s">
        <v>7</v>
      </c>
      <c r="C10" s="3" t="s">
        <v>6</v>
      </c>
      <c r="D10" s="3">
        <v>47</v>
      </c>
      <c r="E10" s="3"/>
      <c r="F10" s="3"/>
      <c r="G10" s="4" t="s">
        <v>8</v>
      </c>
    </row>
    <row r="11" spans="1:8" ht="30.75" customHeight="1" x14ac:dyDescent="0.25">
      <c r="A11" s="3">
        <v>9</v>
      </c>
      <c r="B11" s="4" t="s">
        <v>37</v>
      </c>
      <c r="C11" s="3" t="s">
        <v>0</v>
      </c>
      <c r="D11" s="3">
        <v>1</v>
      </c>
      <c r="E11" s="3"/>
      <c r="F11" s="3"/>
      <c r="G11" s="4" t="s">
        <v>48</v>
      </c>
    </row>
    <row r="12" spans="1:8" ht="45" x14ac:dyDescent="0.25">
      <c r="A12" s="3">
        <v>10</v>
      </c>
      <c r="B12" s="4" t="s">
        <v>53</v>
      </c>
      <c r="C12" s="3" t="s">
        <v>6</v>
      </c>
      <c r="D12" s="3">
        <v>5</v>
      </c>
      <c r="E12" s="3"/>
      <c r="F12" s="3"/>
      <c r="G12" s="4" t="s">
        <v>38</v>
      </c>
    </row>
    <row r="13" spans="1:8" ht="30" x14ac:dyDescent="0.25">
      <c r="A13" s="3">
        <v>11</v>
      </c>
      <c r="B13" s="4" t="s">
        <v>50</v>
      </c>
      <c r="C13" s="3" t="s">
        <v>6</v>
      </c>
      <c r="D13" s="3">
        <v>6.5</v>
      </c>
      <c r="E13" s="3"/>
      <c r="F13" s="3"/>
      <c r="G13" s="4" t="s">
        <v>51</v>
      </c>
    </row>
    <row r="14" spans="1:8" x14ac:dyDescent="0.25">
      <c r="A14" s="3">
        <v>12</v>
      </c>
      <c r="B14" s="4" t="s">
        <v>43</v>
      </c>
      <c r="C14" s="3" t="s">
        <v>6</v>
      </c>
      <c r="D14" s="3">
        <v>28.5</v>
      </c>
      <c r="E14" s="3"/>
      <c r="F14" s="3"/>
      <c r="G14" s="4" t="s">
        <v>49</v>
      </c>
    </row>
    <row r="15" spans="1:8" ht="30" x14ac:dyDescent="0.25">
      <c r="A15" s="3">
        <v>13</v>
      </c>
      <c r="B15" s="4" t="s">
        <v>39</v>
      </c>
      <c r="C15" s="3" t="s">
        <v>6</v>
      </c>
      <c r="D15" s="3">
        <v>16</v>
      </c>
      <c r="E15" s="3"/>
      <c r="F15" s="3"/>
      <c r="G15" s="4" t="s">
        <v>42</v>
      </c>
    </row>
    <row r="16" spans="1:8" ht="30" x14ac:dyDescent="0.25">
      <c r="A16" s="3">
        <v>14</v>
      </c>
      <c r="B16" s="4" t="s">
        <v>40</v>
      </c>
      <c r="C16" s="3" t="s">
        <v>6</v>
      </c>
      <c r="D16" s="3">
        <v>12.5</v>
      </c>
      <c r="E16" s="3"/>
      <c r="F16" s="3"/>
      <c r="G16" s="4" t="s">
        <v>41</v>
      </c>
    </row>
    <row r="17" spans="1:7" ht="30" x14ac:dyDescent="0.25">
      <c r="A17" s="3">
        <v>15</v>
      </c>
      <c r="B17" s="4" t="s">
        <v>9</v>
      </c>
      <c r="C17" s="3" t="s">
        <v>0</v>
      </c>
      <c r="D17" s="3">
        <v>1</v>
      </c>
      <c r="E17" s="3"/>
      <c r="F17" s="3"/>
      <c r="G17" s="4" t="s">
        <v>45</v>
      </c>
    </row>
    <row r="18" spans="1:7" ht="30" x14ac:dyDescent="0.25">
      <c r="A18" s="3">
        <v>16</v>
      </c>
      <c r="B18" s="4" t="s">
        <v>46</v>
      </c>
      <c r="C18" s="3" t="s">
        <v>6</v>
      </c>
      <c r="D18" s="3">
        <v>20</v>
      </c>
      <c r="E18" s="3"/>
      <c r="F18" s="3"/>
      <c r="G18" s="4" t="s">
        <v>47</v>
      </c>
    </row>
    <row r="19" spans="1:7" x14ac:dyDescent="0.25">
      <c r="A19" s="3"/>
      <c r="B19" s="4"/>
      <c r="C19" s="3"/>
      <c r="D19" s="3"/>
      <c r="E19" s="3"/>
      <c r="F19" s="7"/>
      <c r="G19" s="4"/>
    </row>
    <row r="20" spans="1:7" x14ac:dyDescent="0.25">
      <c r="A20" s="3"/>
      <c r="B20" s="4"/>
      <c r="C20" s="3"/>
      <c r="D20" s="3"/>
      <c r="E20" s="3"/>
      <c r="F20" s="3"/>
      <c r="G20" s="4"/>
    </row>
    <row r="21" spans="1:7" ht="120" x14ac:dyDescent="0.25">
      <c r="A21" s="3"/>
      <c r="B21" s="4" t="s">
        <v>26</v>
      </c>
      <c r="C21" s="3" t="s">
        <v>0</v>
      </c>
      <c r="D21" s="3">
        <v>1</v>
      </c>
      <c r="E21" s="3"/>
      <c r="F21" s="3"/>
      <c r="G21" s="4" t="s">
        <v>54</v>
      </c>
    </row>
    <row r="22" spans="1:7" x14ac:dyDescent="0.25">
      <c r="A22" s="3"/>
      <c r="B22" s="4"/>
      <c r="C22" s="3"/>
      <c r="D22" s="3"/>
      <c r="E22" s="3"/>
      <c r="F22" s="3"/>
      <c r="G22" s="4"/>
    </row>
    <row r="23" spans="1:7" ht="45" x14ac:dyDescent="0.25">
      <c r="A23" s="3"/>
      <c r="B23" s="4" t="s">
        <v>27</v>
      </c>
      <c r="C23" s="3"/>
      <c r="D23" s="3"/>
      <c r="E23" s="3"/>
      <c r="F23" s="3"/>
      <c r="G23" s="4" t="s">
        <v>55</v>
      </c>
    </row>
    <row r="24" spans="1:7" x14ac:dyDescent="0.25">
      <c r="A24" s="3"/>
      <c r="B24" s="4"/>
      <c r="C24" s="3"/>
      <c r="D24" s="3"/>
      <c r="E24" s="3"/>
      <c r="F24" s="3"/>
      <c r="G24" s="4"/>
    </row>
    <row r="25" spans="1:7" ht="45" x14ac:dyDescent="0.25">
      <c r="A25" s="3"/>
      <c r="B25" s="4" t="s">
        <v>28</v>
      </c>
      <c r="C25" s="3" t="s">
        <v>0</v>
      </c>
      <c r="D25" s="3">
        <v>1</v>
      </c>
      <c r="E25" s="3"/>
      <c r="F25" s="3"/>
      <c r="G25" s="4" t="s">
        <v>56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842F8-AF83-4A8C-9F3C-47F144EF7ED0}">
  <dimension ref="A1:G9"/>
  <sheetViews>
    <sheetView workbookViewId="0">
      <selection activeCell="F9" sqref="F9"/>
    </sheetView>
  </sheetViews>
  <sheetFormatPr defaultRowHeight="15" x14ac:dyDescent="0.25"/>
  <cols>
    <col min="2" max="2" width="27.42578125" customWidth="1"/>
    <col min="3" max="4" width="10.5703125" bestFit="1" customWidth="1"/>
    <col min="5" max="5" width="18.42578125" customWidth="1"/>
    <col min="6" max="6" width="18.28515625" customWidth="1"/>
    <col min="7" max="7" width="29.28515625" style="1" customWidth="1"/>
  </cols>
  <sheetData>
    <row r="1" spans="1:7" s="1" customFormat="1" ht="45" customHeight="1" x14ac:dyDescent="0.25">
      <c r="B1" s="1" t="s">
        <v>12</v>
      </c>
      <c r="C1" s="1" t="s">
        <v>13</v>
      </c>
      <c r="D1" s="1" t="s">
        <v>14</v>
      </c>
      <c r="E1" s="1" t="s">
        <v>16</v>
      </c>
      <c r="F1" s="1" t="s">
        <v>22</v>
      </c>
      <c r="G1" s="1" t="s">
        <v>5</v>
      </c>
    </row>
    <row r="2" spans="1:7" ht="30.75" customHeight="1" x14ac:dyDescent="0.25">
      <c r="A2">
        <v>1</v>
      </c>
      <c r="B2" t="s">
        <v>15</v>
      </c>
      <c r="C2" s="2">
        <f>7.462*5.23</f>
        <v>39.026260000000001</v>
      </c>
      <c r="D2" s="2">
        <f>7.462*5.23</f>
        <v>39.026260000000001</v>
      </c>
      <c r="E2" s="2">
        <f>(7.46+5.23+7.46+5.23)*2.4</f>
        <v>60.912000000000006</v>
      </c>
      <c r="F2" s="2">
        <f>60.9-1.7*2.4</f>
        <v>56.82</v>
      </c>
      <c r="G2" s="1" t="s">
        <v>23</v>
      </c>
    </row>
    <row r="3" spans="1:7" ht="30" x14ac:dyDescent="0.25">
      <c r="A3">
        <v>2</v>
      </c>
      <c r="B3" t="s">
        <v>17</v>
      </c>
      <c r="C3" s="2">
        <f>4.09*1.965</f>
        <v>8.0368499999999994</v>
      </c>
      <c r="D3" s="2">
        <f>4.09*1.965</f>
        <v>8.0368499999999994</v>
      </c>
      <c r="E3" s="2">
        <f>(4.09+1.965+4.09+1.965)*2.4</f>
        <v>29.063999999999997</v>
      </c>
      <c r="F3" s="2">
        <f>29.1-1.7*2.4</f>
        <v>25.020000000000003</v>
      </c>
      <c r="G3" s="1" t="s">
        <v>23</v>
      </c>
    </row>
    <row r="4" spans="1:7" x14ac:dyDescent="0.25">
      <c r="A4">
        <v>3</v>
      </c>
      <c r="B4" t="s">
        <v>18</v>
      </c>
      <c r="C4" s="2">
        <f>1.84*1.805</f>
        <v>3.3212000000000002</v>
      </c>
      <c r="D4" s="2">
        <f>1.84*1.805</f>
        <v>3.3212000000000002</v>
      </c>
      <c r="E4" s="2">
        <f>(1.84+1.805+1.84+1.805)*2.4</f>
        <v>17.495999999999999</v>
      </c>
      <c r="F4" s="2">
        <f>17.5-2</f>
        <v>15.5</v>
      </c>
      <c r="G4" s="1" t="s">
        <v>24</v>
      </c>
    </row>
    <row r="5" spans="1:7" x14ac:dyDescent="0.25">
      <c r="A5">
        <v>4</v>
      </c>
      <c r="B5" t="s">
        <v>19</v>
      </c>
      <c r="C5" s="2">
        <f>1.024*1.805</f>
        <v>1.84832</v>
      </c>
      <c r="D5" s="2">
        <f>1.024*1.805</f>
        <v>1.84832</v>
      </c>
      <c r="E5" s="2">
        <f>(1.024+1.805+1.024+1.805)*2.4</f>
        <v>13.579199999999998</v>
      </c>
      <c r="F5" s="2">
        <f>13.6-2</f>
        <v>11.6</v>
      </c>
      <c r="G5" s="1" t="s">
        <v>25</v>
      </c>
    </row>
    <row r="6" spans="1:7" x14ac:dyDescent="0.25">
      <c r="A6">
        <v>5</v>
      </c>
      <c r="B6" t="s">
        <v>20</v>
      </c>
      <c r="C6" s="2">
        <f>4.09*1.15+0.94*0.94</f>
        <v>5.5870999999999995</v>
      </c>
      <c r="D6" s="2">
        <f>4.09*1.15+0.94*0.94</f>
        <v>5.5870999999999995</v>
      </c>
      <c r="E6" s="2">
        <f>(4.09+1.15+4.09+1.15+0.94+0.94)*2.4</f>
        <v>29.663999999999998</v>
      </c>
      <c r="F6" s="2">
        <f>29.7-2</f>
        <v>27.7</v>
      </c>
      <c r="G6" s="1" t="s">
        <v>25</v>
      </c>
    </row>
    <row r="7" spans="1:7" x14ac:dyDescent="0.25">
      <c r="A7">
        <v>6</v>
      </c>
      <c r="B7" t="s">
        <v>21</v>
      </c>
      <c r="C7" s="2">
        <f>0.94*0.94</f>
        <v>0.88359999999999994</v>
      </c>
      <c r="D7" s="2">
        <f>0.94*0.94</f>
        <v>0.88359999999999994</v>
      </c>
      <c r="E7" s="2">
        <f>(0.94+0.94+0.94+0.94)*2.4</f>
        <v>9.0239999999999991</v>
      </c>
      <c r="F7" s="2">
        <f>9-2</f>
        <v>7</v>
      </c>
      <c r="G7" s="1" t="s">
        <v>24</v>
      </c>
    </row>
    <row r="9" spans="1:7" x14ac:dyDescent="0.25">
      <c r="C9" s="2">
        <f>SUM(C2:C8)</f>
        <v>58.703330000000001</v>
      </c>
      <c r="F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tööde mahud</vt:lpstr>
      <vt:lpstr>ruumide pinnad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 Arrak</dc:creator>
  <cp:lastModifiedBy>Mari Arrak</cp:lastModifiedBy>
  <dcterms:created xsi:type="dcterms:W3CDTF">2025-02-10T17:17:15Z</dcterms:created>
  <dcterms:modified xsi:type="dcterms:W3CDTF">2025-04-07T07:47:17Z</dcterms:modified>
</cp:coreProperties>
</file>