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rojektibüroo\02_Projekteerimine\01_OBJEKTID TÖÖS\0_ARHIIV\2315_Tallinna Lennujaama pääsla\06_PJ\Eelarve\"/>
    </mc:Choice>
  </mc:AlternateContent>
  <xr:revisionPtr revIDLastSave="0" documentId="8_{11BE2055-6A09-4805-B7F5-F6193E23425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innatabel" sheetId="2" r:id="rId1"/>
  </sheets>
  <definedNames>
    <definedName name="_xlnm.Print_Area" localSheetId="0">Hinnatabel!$A$1:$F$280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2" l="1"/>
  <c r="F28" i="2"/>
  <c r="F27" i="2"/>
  <c r="F32" i="2"/>
  <c r="F33" i="2"/>
  <c r="F47" i="2"/>
  <c r="F86" i="2"/>
  <c r="F245" i="2" l="1"/>
  <c r="F246" i="2"/>
  <c r="F236" i="2"/>
  <c r="F237" i="2"/>
  <c r="F238" i="2"/>
  <c r="F226" i="2"/>
  <c r="F227" i="2"/>
  <c r="F228" i="2"/>
  <c r="F229" i="2"/>
  <c r="F230" i="2"/>
  <c r="F231" i="2"/>
  <c r="F139" i="2"/>
  <c r="F140" i="2"/>
  <c r="F141" i="2"/>
  <c r="F142" i="2"/>
  <c r="F143" i="2"/>
  <c r="F181" i="2"/>
  <c r="F164" i="2"/>
  <c r="F165" i="2"/>
  <c r="F166" i="2"/>
  <c r="F167" i="2"/>
  <c r="F168" i="2"/>
  <c r="F169" i="2"/>
  <c r="F170" i="2"/>
  <c r="F171" i="2"/>
  <c r="F190" i="2"/>
  <c r="F191" i="2"/>
  <c r="F186" i="2"/>
  <c r="F188" i="2"/>
  <c r="F187" i="2"/>
  <c r="F195" i="2"/>
  <c r="F196" i="2"/>
  <c r="F198" i="2"/>
  <c r="F120" i="2"/>
  <c r="F119" i="2"/>
  <c r="F148" i="2"/>
  <c r="F149" i="2"/>
  <c r="F150" i="2"/>
  <c r="F151" i="2"/>
  <c r="F152" i="2"/>
  <c r="F121" i="2" l="1"/>
  <c r="F111" i="2"/>
  <c r="F112" i="2"/>
  <c r="F113" i="2"/>
  <c r="F114" i="2"/>
  <c r="F115" i="2"/>
  <c r="F116" i="2"/>
  <c r="F117" i="2"/>
  <c r="F118" i="2"/>
  <c r="F91" i="2"/>
  <c r="F92" i="2"/>
  <c r="F94" i="2"/>
  <c r="F95" i="2"/>
  <c r="F97" i="2"/>
  <c r="F98" i="2"/>
  <c r="F99" i="2"/>
  <c r="F100" i="2"/>
  <c r="F90" i="2"/>
  <c r="F78" i="2"/>
  <c r="F79" i="2"/>
  <c r="F80" i="2"/>
  <c r="F82" i="2"/>
  <c r="F84" i="2"/>
  <c r="F85" i="2"/>
  <c r="F76" i="2"/>
  <c r="F61" i="2"/>
  <c r="F63" i="2"/>
  <c r="F65" i="2"/>
  <c r="F66" i="2"/>
  <c r="F68" i="2"/>
  <c r="F69" i="2"/>
  <c r="F70" i="2"/>
  <c r="F60" i="2"/>
  <c r="F49" i="2"/>
  <c r="F50" i="2"/>
  <c r="F52" i="2"/>
  <c r="F54" i="2"/>
  <c r="F56" i="2"/>
  <c r="F46" i="2"/>
  <c r="F42" i="2"/>
  <c r="F40" i="2"/>
  <c r="F23" i="2"/>
  <c r="F26" i="2"/>
  <c r="F29" i="2"/>
  <c r="F31" i="2"/>
  <c r="F34" i="2"/>
  <c r="F36" i="2"/>
  <c r="F22" i="2"/>
  <c r="F11" i="2"/>
  <c r="F10" i="2" s="1"/>
  <c r="F8" i="2" s="1"/>
  <c r="F153" i="2"/>
  <c r="F110" i="2" l="1"/>
  <c r="F58" i="2"/>
  <c r="F273" i="2"/>
  <c r="F272" i="2" l="1"/>
  <c r="F134" i="2"/>
  <c r="F125" i="2" l="1"/>
  <c r="F154" i="2" l="1"/>
  <c r="F146" i="2" s="1"/>
  <c r="F108" i="2" l="1"/>
  <c r="F209" i="2" l="1"/>
  <c r="F197" i="2" l="1"/>
  <c r="F200" i="2" l="1"/>
  <c r="F172" i="2" l="1"/>
  <c r="F162" i="2" s="1"/>
  <c r="F159" i="2"/>
  <c r="F160" i="2"/>
  <c r="F158" i="2" l="1"/>
  <c r="F130" i="2"/>
  <c r="F129" i="2" s="1"/>
  <c r="F189" i="2" l="1"/>
  <c r="F106" i="2"/>
  <c r="F105" i="2"/>
  <c r="F104" i="2" l="1"/>
  <c r="F18" i="2"/>
  <c r="F19" i="2"/>
  <c r="F21" i="2"/>
  <c r="F37" i="2"/>
  <c r="F39" i="2"/>
  <c r="F43" i="2"/>
  <c r="F45" i="2"/>
  <c r="F44" i="2" s="1"/>
  <c r="F73" i="2"/>
  <c r="F75" i="2"/>
  <c r="F74" i="2" s="1"/>
  <c r="F89" i="2"/>
  <c r="F88" i="2" s="1"/>
  <c r="F103" i="2"/>
  <c r="F126" i="2"/>
  <c r="F131" i="2"/>
  <c r="F133" i="2"/>
  <c r="F135" i="2"/>
  <c r="F137" i="2"/>
  <c r="F138" i="2"/>
  <c r="F144" i="2"/>
  <c r="F145" i="2"/>
  <c r="F157" i="2"/>
  <c r="F173" i="2"/>
  <c r="F175" i="2"/>
  <c r="F176" i="2"/>
  <c r="F177" i="2"/>
  <c r="F178" i="2"/>
  <c r="F179" i="2"/>
  <c r="F180" i="2"/>
  <c r="F182" i="2"/>
  <c r="F184" i="2"/>
  <c r="F185" i="2"/>
  <c r="F183" i="2" s="1"/>
  <c r="F194" i="2"/>
  <c r="F199" i="2"/>
  <c r="F201" i="2"/>
  <c r="F202" i="2"/>
  <c r="F203" i="2"/>
  <c r="F204" i="2"/>
  <c r="F206" i="2"/>
  <c r="F210" i="2"/>
  <c r="F212" i="2"/>
  <c r="F214" i="2"/>
  <c r="F215" i="2"/>
  <c r="F216" i="2"/>
  <c r="F217" i="2"/>
  <c r="F218" i="2"/>
  <c r="F219" i="2"/>
  <c r="F220" i="2"/>
  <c r="F222" i="2"/>
  <c r="F223" i="2"/>
  <c r="F221" i="2" s="1"/>
  <c r="F224" i="2"/>
  <c r="F225" i="2"/>
  <c r="F232" i="2"/>
  <c r="F234" i="2"/>
  <c r="F235" i="2"/>
  <c r="F233" i="2" s="1"/>
  <c r="F240" i="2"/>
  <c r="F241" i="2"/>
  <c r="F242" i="2"/>
  <c r="F247" i="2"/>
  <c r="F248" i="2"/>
  <c r="F249" i="2"/>
  <c r="F250" i="2"/>
  <c r="F253" i="2"/>
  <c r="F255" i="2"/>
  <c r="F256" i="2"/>
  <c r="F257" i="2"/>
  <c r="F259" i="2"/>
  <c r="F260" i="2"/>
  <c r="F261" i="2"/>
  <c r="F262" i="2"/>
  <c r="F263" i="2"/>
  <c r="F265" i="2"/>
  <c r="F267" i="2"/>
  <c r="F268" i="2"/>
  <c r="F270" i="2"/>
  <c r="F271" i="2"/>
  <c r="F17" i="2"/>
  <c r="F38" i="2" l="1"/>
  <c r="F136" i="2"/>
  <c r="F20" i="2"/>
  <c r="F193" i="2"/>
  <c r="F174" i="2"/>
  <c r="F156" i="2" s="1"/>
  <c r="F243" i="2"/>
  <c r="F213" i="2"/>
  <c r="F211" i="2" s="1"/>
  <c r="F254" i="2"/>
  <c r="F252" i="2" s="1"/>
  <c r="F123" i="2"/>
  <c r="F102" i="2" s="1"/>
  <c r="F269" i="2"/>
  <c r="F207" i="2"/>
  <c r="F15" i="2"/>
  <c r="F239" i="2"/>
  <c r="F266" i="2"/>
  <c r="F258" i="2"/>
  <c r="F132" i="2"/>
  <c r="F127" i="2" s="1"/>
  <c r="F13" i="2" l="1"/>
  <c r="F264" i="2"/>
  <c r="F205" i="2"/>
  <c r="F72" i="2"/>
  <c r="F275" i="2" l="1"/>
  <c r="F277" i="2" l="1"/>
  <c r="F279" i="2" l="1"/>
  <c r="F278" i="2" s="1"/>
</calcChain>
</file>

<file path=xl/sharedStrings.xml><?xml version="1.0" encoding="utf-8"?>
<sst xmlns="http://schemas.openxmlformats.org/spreadsheetml/2006/main" count="371" uniqueCount="250">
  <si>
    <t>Hinnatabel</t>
  </si>
  <si>
    <t xml:space="preserve">Kood </t>
  </si>
  <si>
    <t xml:space="preserve">Kululiik </t>
  </si>
  <si>
    <t xml:space="preserve">Maht </t>
  </si>
  <si>
    <t xml:space="preserve">Ühik </t>
  </si>
  <si>
    <t xml:space="preserve">Summa </t>
  </si>
  <si>
    <t xml:space="preserve">VÄLISRAJATISED </t>
  </si>
  <si>
    <t xml:space="preserve">Ettevalmistus ja lammutus </t>
  </si>
  <si>
    <t>Ettevalmistus ja raadamine</t>
  </si>
  <si>
    <t>Ettevalmistustööd</t>
  </si>
  <si>
    <t>obj</t>
  </si>
  <si>
    <t>kmpl</t>
  </si>
  <si>
    <t>Kaeved</t>
  </si>
  <si>
    <t>m3</t>
  </si>
  <si>
    <t>m2</t>
  </si>
  <si>
    <t xml:space="preserve">Välisvõrgud </t>
  </si>
  <si>
    <t>jm</t>
  </si>
  <si>
    <t>Väliskanalisatsioon</t>
  </si>
  <si>
    <t>Välisvalgustus</t>
  </si>
  <si>
    <t>Veetorustik</t>
  </si>
  <si>
    <t>Kaabelliinid</t>
  </si>
  <si>
    <t>Sideliinid</t>
  </si>
  <si>
    <t xml:space="preserve">Kaeved maa-alal </t>
  </si>
  <si>
    <t xml:space="preserve">Maa-ala pinnakatted </t>
  </si>
  <si>
    <t>Haljastus</t>
  </si>
  <si>
    <t>Teede ja platside alused</t>
  </si>
  <si>
    <t>Teede ja platside katted</t>
  </si>
  <si>
    <t xml:space="preserve">Väikeehitised maa-alal </t>
  </si>
  <si>
    <t xml:space="preserve">ALUSED JA VUNDAMENDID </t>
  </si>
  <si>
    <t>Liiv- ja killustikalused</t>
  </si>
  <si>
    <t>Betoontarindid</t>
  </si>
  <si>
    <t>Sooja- ja hüdroisolatsioon</t>
  </si>
  <si>
    <t xml:space="preserve">Aluspõrandad </t>
  </si>
  <si>
    <t>Liiv-ja killustikalus</t>
  </si>
  <si>
    <t xml:space="preserve">KANDETARINDID </t>
  </si>
  <si>
    <t xml:space="preserve">Kandvad ja välisseinad </t>
  </si>
  <si>
    <t>kg</t>
  </si>
  <si>
    <t>Sooja-, heli- ja hüdroisolatsioon</t>
  </si>
  <si>
    <t xml:space="preserve">Vahe- ja katuslaed </t>
  </si>
  <si>
    <t xml:space="preserve">FASSAADIELEMENDID JA KATUSED </t>
  </si>
  <si>
    <t xml:space="preserve">Aknad </t>
  </si>
  <si>
    <t xml:space="preserve">Välisuksed ja väravad </t>
  </si>
  <si>
    <t>Lukustus ja varustus</t>
  </si>
  <si>
    <t>Välisuste lukustus ja varustus</t>
  </si>
  <si>
    <t xml:space="preserve">Katusetarindid </t>
  </si>
  <si>
    <t xml:space="preserve">RUUMITARINDID JA PINNAKATTED </t>
  </si>
  <si>
    <t xml:space="preserve">Vaheseinad </t>
  </si>
  <si>
    <t xml:space="preserve">Siseuksed </t>
  </si>
  <si>
    <t xml:space="preserve">Siseseinte pinnakatted </t>
  </si>
  <si>
    <t>Värvkatted</t>
  </si>
  <si>
    <t>Siseseinte pahteldamine ja värvimine</t>
  </si>
  <si>
    <t>Krohv- ja tasandus</t>
  </si>
  <si>
    <t>Seinte hüdroisolatsioon</t>
  </si>
  <si>
    <t xml:space="preserve">Lagede pinnakatted </t>
  </si>
  <si>
    <t>Lagede pahteldamine ja värvimine</t>
  </si>
  <si>
    <t xml:space="preserve">Põrandad ja põrandakatted </t>
  </si>
  <si>
    <t>Plaatpõrandad</t>
  </si>
  <si>
    <t>Rullmaterjalist põrandakatted, vaibad</t>
  </si>
  <si>
    <t xml:space="preserve">SISUSTUS, INVENTAR, SEADMED </t>
  </si>
  <si>
    <t xml:space="preserve">TEHNOSÜSTEEMID </t>
  </si>
  <si>
    <t xml:space="preserve">Veevarustus ja kanalisatsioon </t>
  </si>
  <si>
    <t>Veevarustus</t>
  </si>
  <si>
    <t>Kanalisatsioon</t>
  </si>
  <si>
    <t>Sanitaartehnika seadmed</t>
  </si>
  <si>
    <t xml:space="preserve">Küte, ventilatsioon ja jahutus </t>
  </si>
  <si>
    <t>Küttetorustikud</t>
  </si>
  <si>
    <t>Küttekehad</t>
  </si>
  <si>
    <t>Ventilatsioonitorustikud</t>
  </si>
  <si>
    <t xml:space="preserve">Tuletõrjevarustus </t>
  </si>
  <si>
    <t>Tulekustutusseadmed</t>
  </si>
  <si>
    <t>Tulekustutid</t>
  </si>
  <si>
    <t xml:space="preserve">Tugevvoolupaigaldis </t>
  </si>
  <si>
    <t>Andmevõrgud, telefoni- ja infoedastussüsteemid</t>
  </si>
  <si>
    <t>Andmevõrgu, telefoni ja infoedastussüsteemid</t>
  </si>
  <si>
    <t>Turvasüsteemid</t>
  </si>
  <si>
    <t xml:space="preserve">EHITUSPLATSI KORRALDUSKULUD </t>
  </si>
  <si>
    <t xml:space="preserve">Ajutised ehitised ehitusplatsil </t>
  </si>
  <si>
    <t>Soojakud ja olmeruumid</t>
  </si>
  <si>
    <t xml:space="preserve">Ajutised tehnosüsteemid </t>
  </si>
  <si>
    <t>Vesi ja kanalisatsioon</t>
  </si>
  <si>
    <t>Ajutine veepaigaldus</t>
  </si>
  <si>
    <t>Elektripaigaldis</t>
  </si>
  <si>
    <t>Ajutine elektripaigaldus</t>
  </si>
  <si>
    <t xml:space="preserve">EHITUSPLATSI ÜLDKULUD </t>
  </si>
  <si>
    <t xml:space="preserve">Juhtimiskulud </t>
  </si>
  <si>
    <t>Objekti juhtimiskulud</t>
  </si>
  <si>
    <t xml:space="preserve">Lepingu erikulud </t>
  </si>
  <si>
    <t>Ehitustööde kindlustus</t>
  </si>
  <si>
    <t>KOKKU</t>
  </si>
  <si>
    <t xml:space="preserve">Ühikuhind </t>
  </si>
  <si>
    <t xml:space="preserve">Teede ja platside liivalused </t>
  </si>
  <si>
    <t>Teede ja platside killustikalused</t>
  </si>
  <si>
    <t xml:space="preserve">Metalltarindid </t>
  </si>
  <si>
    <t>Metallkarkass</t>
  </si>
  <si>
    <t>Ehitustööde kindlustus, CAR</t>
  </si>
  <si>
    <t>Muru rajamine koos kasvumulla lisamisega</t>
  </si>
  <si>
    <t xml:space="preserve">Vundamentide killustiaklused 200 mm </t>
  </si>
  <si>
    <t xml:space="preserve">Müüritised </t>
  </si>
  <si>
    <t>Terasuksed ja –väravad</t>
  </si>
  <si>
    <t>Põrandate hüdroisolatsioon</t>
  </si>
  <si>
    <t>Kinnistusisene veetorustik</t>
  </si>
  <si>
    <t>tk</t>
  </si>
  <si>
    <t>Siseseinte krohvimine</t>
  </si>
  <si>
    <t>Betoonpõranda tolmutõke</t>
  </si>
  <si>
    <t>Nõrkvoolupaigaldis</t>
  </si>
  <si>
    <t>Turvasüsteemid, ATS</t>
  </si>
  <si>
    <t>Katuse profiilplekk</t>
  </si>
  <si>
    <t xml:space="preserve">Katuse kandevplekk 130mm </t>
  </si>
  <si>
    <t>Seinte elemendid</t>
  </si>
  <si>
    <t>Puittarindid</t>
  </si>
  <si>
    <t>Klaasfassaadid, vitriinid, aknad</t>
  </si>
  <si>
    <t>Laotud vaheseinad</t>
  </si>
  <si>
    <t>Puidust laed, kipsplaatlaed</t>
  </si>
  <si>
    <t>3D paneelaed</t>
  </si>
  <si>
    <t xml:space="preserve">Asfaltbetoonkatend  </t>
  </si>
  <si>
    <t>Ehitusplatsi korralduskulud</t>
  </si>
  <si>
    <t>PAKKUMUSE KOGUMAKSUMUS</t>
  </si>
  <si>
    <t xml:space="preserve">KOKKU (KM-ta) </t>
  </si>
  <si>
    <t>SUMMA(KM-ga)</t>
  </si>
  <si>
    <t>Muud tööd</t>
  </si>
  <si>
    <t>Pakkuja arvutab ehitusmahud vastavalt tehnilisele kirjeldusele ja projektdokumentatsioonile</t>
  </si>
  <si>
    <t>Pakkuja kontrolib  pakkumistabeli valemid</t>
  </si>
  <si>
    <t xml:space="preserve">Kui pakkuja leiab et antud tabelis puuduvad vajalikud tööread, lisab pakkuja antud tööd  reale "muud tööd/tooted" vastava kategooria alla summaarselt. </t>
  </si>
  <si>
    <t>Pakkumuse maksumuse tabel on abistav materjal ehituspakkumiste koostamiseks, hilisemaks pakkumiste võrdlemiseks</t>
  </si>
  <si>
    <t xml:space="preserve">ning ehitusperioodil akteerimiseks ning muudatustööde  tegemisel arvestamiseks. Pakkumuse tabelis toodud tööde </t>
  </si>
  <si>
    <t>loetelud on hinnangulised ning ei pruugi sisaldada detailselt kõiki tulemuse saavutamiseks vajalikke töid, millega pakkuja</t>
  </si>
  <si>
    <t>peab arvestama. Kui töökirjelduses ja projektis kirjeldatud tööde tegemiseks on vajalikud töökirjelduses, spetsifika-</t>
  </si>
  <si>
    <t>tsioonides või joonistel mittetoodud materjale, kuuluvad ka need tööde koosseisu.</t>
  </si>
  <si>
    <t>Pakkumise koostamise ja edaspidise ehituse aluseks on ehitusprojekit, spetsifikatsioonid, seletuskirjad.</t>
  </si>
  <si>
    <t>Pakkumistabelis Pakkuja poolt  mittekirjeldatud tööd ei ole edaspidi aluseks lisatööde, materjalide asenduste jms</t>
  </si>
  <si>
    <t xml:space="preserve"> esitamiseks tellijale.</t>
  </si>
  <si>
    <t>Kui esineb erinevus maksumuse esildise vormi ja eRHR andmete vahel, lähtutakseeRHRi andmetest.</t>
  </si>
  <si>
    <t>Esildise iga töö peab olema täidetud, selles ei ole lubatud teha muudatusi ega lisada tingimusi. Esildises ei tohi olla hinnastamata töid.</t>
  </si>
  <si>
    <t>Mahtusid ja hindasid sisestada ainult ridadele, millele on märgitud ühik. Need read arvutavad valemid ka automaatselt kokku.</t>
  </si>
  <si>
    <t>Pakkumistabelis esitada hinnad ilma käibemaksuta.</t>
  </si>
  <si>
    <t>- tähistatud välja maksumus kanda eRHR-i pakkumuse maksumuse vormile.</t>
  </si>
  <si>
    <t xml:space="preserve">                                                                                                                                                      Pakkumuse maksumuse esildis</t>
  </si>
  <si>
    <t>TELLIJA KULUD</t>
  </si>
  <si>
    <t>03</t>
  </si>
  <si>
    <t>Projeteerimine</t>
  </si>
  <si>
    <t>Tööprojekti koostamine</t>
  </si>
  <si>
    <t>031</t>
  </si>
  <si>
    <t xml:space="preserve">Geodeetilised tööd </t>
  </si>
  <si>
    <t>Täide</t>
  </si>
  <si>
    <t>Täide projekteeritud teede konstruktsioonideni</t>
  </si>
  <si>
    <t>Kasvu- ja mittekõlbliku pinnase koorimie platsilt ja utiliseerimine</t>
  </si>
  <si>
    <t>Sadeveekanalisatsioon torustik koos kaevute paigaldusega</t>
  </si>
  <si>
    <t>Sideliinide paigaldus</t>
  </si>
  <si>
    <t xml:space="preserve">elektriautode laadimistaristu koos kaabeldusega </t>
  </si>
  <si>
    <t>Kivi-ja plaatkatted</t>
  </si>
  <si>
    <t>Betoonkivi 6 cm</t>
  </si>
  <si>
    <t>Äärekivid ja sadeeerennid</t>
  </si>
  <si>
    <t>Betoonäärekivi</t>
  </si>
  <si>
    <t>Piirded</t>
  </si>
  <si>
    <t>Julgestusepiiri aed koos väravatega</t>
  </si>
  <si>
    <t>Hoone juurde kuuluv välisvarustus</t>
  </si>
  <si>
    <t>jalgrattahoidjad</t>
  </si>
  <si>
    <t>Jäätmehooldusvariustus</t>
  </si>
  <si>
    <t>Paberipress</t>
  </si>
  <si>
    <t>Süvamahutid</t>
  </si>
  <si>
    <t>Liiklusalade varustus</t>
  </si>
  <si>
    <t>liikusmärgid</t>
  </si>
  <si>
    <t>tõkkepuu</t>
  </si>
  <si>
    <t>parkla joonimine ja märgistus</t>
  </si>
  <si>
    <t>Vundamendid</t>
  </si>
  <si>
    <t>Postvundament</t>
  </si>
  <si>
    <t>Betoonpaneelid</t>
  </si>
  <si>
    <t>Sokli seinte ladumine</t>
  </si>
  <si>
    <t>Sokli vertikaalne hüdroisolatsioon</t>
  </si>
  <si>
    <t>Monoliitsest r/b-st alusmüürid, soklid, vundamenditalad</t>
  </si>
  <si>
    <t>Lindvundament</t>
  </si>
  <si>
    <t>Alusmüüritised, soklid- ja vundamenditalad</t>
  </si>
  <si>
    <t>Alustarindite sooja- ja hüdroisolatsioon</t>
  </si>
  <si>
    <t>Aluspõrandate killustikalus 400 mm</t>
  </si>
  <si>
    <t>Radoonikaevud</t>
  </si>
  <si>
    <t>Raudbetoon plaat 100 mm</t>
  </si>
  <si>
    <t>Raudbetoon plaat 170 mm</t>
  </si>
  <si>
    <t>Aluspõrandate soojustusplaat 150 mm</t>
  </si>
  <si>
    <t>Soojustusplaat 100 mm perimeetril</t>
  </si>
  <si>
    <t>PE like</t>
  </si>
  <si>
    <t>Radoonkile</t>
  </si>
  <si>
    <t>Geotekstiil</t>
  </si>
  <si>
    <t>Lüüsi teraskonstruktsioon</t>
  </si>
  <si>
    <t>Välis- ja kandevseinte müüritis 190 mm</t>
  </si>
  <si>
    <t>Välis- ja kandevseinte müüritis 240 mm</t>
  </si>
  <si>
    <t>Kingspan Sandwich paneel 200 mm</t>
  </si>
  <si>
    <t xml:space="preserve">Soojustusplaat 220 mm </t>
  </si>
  <si>
    <t>Tuuletõkkeplaat 50 mm (sh Hilti  klaaskiudkronstein)</t>
  </si>
  <si>
    <t>Fassaadiplaat koos tuulutusvahega</t>
  </si>
  <si>
    <t>Fassaadilamellid</t>
  </si>
  <si>
    <t>Sokli mosaiikkrohv</t>
  </si>
  <si>
    <t>Monteeritavad raudbetoon õõnespaneelid paigalduse ja monolitiseerimisega</t>
  </si>
  <si>
    <t>Puit- ja puitalumiiniumaknad</t>
  </si>
  <si>
    <t>Alumiiniumprofiilist klaasfassaadid</t>
  </si>
  <si>
    <t>Alumiiniumuksed ja -väravad</t>
  </si>
  <si>
    <t>Kahepoolne välisuks VU-03</t>
  </si>
  <si>
    <t>Ühepoolne välisuks VU-02</t>
  </si>
  <si>
    <t>TU-01 4000x4500 koos automaatikaga</t>
  </si>
  <si>
    <t>Aurutõke</t>
  </si>
  <si>
    <t>Soojustus</t>
  </si>
  <si>
    <t>Müüritised</t>
  </si>
  <si>
    <t>Parapetide müüritis</t>
  </si>
  <si>
    <t>PVC kate</t>
  </si>
  <si>
    <t>Niiskuskindel vineer 12 mm</t>
  </si>
  <si>
    <t>Poorbetoonplokkidest sein 150 mm</t>
  </si>
  <si>
    <t>Klaasuksed</t>
  </si>
  <si>
    <t>Puituksed</t>
  </si>
  <si>
    <t>Terasuksed</t>
  </si>
  <si>
    <t xml:space="preserve">Siseuste lukustus ja varustus </t>
  </si>
  <si>
    <t>Terasuks EI30Sa</t>
  </si>
  <si>
    <t>Terasuks EI45Sa</t>
  </si>
  <si>
    <t>Terasuks</t>
  </si>
  <si>
    <t>Dushi ruumi uksed</t>
  </si>
  <si>
    <t>Soojustus 200 mm + krohv</t>
  </si>
  <si>
    <t>Lagede metall- ja plekk-katted, ripplaed</t>
  </si>
  <si>
    <t>Perforeeritud kipsplaatlagi</t>
  </si>
  <si>
    <t>Lagede sooja-, heli- ja hüdroisolatsioon</t>
  </si>
  <si>
    <t>Villaplaat</t>
  </si>
  <si>
    <t>Moodulripplagi</t>
  </si>
  <si>
    <t>Klinkerplaat 600x600</t>
  </si>
  <si>
    <t>Keraamiline plaat 100x100</t>
  </si>
  <si>
    <t>Epokatted ja pinnakõvendid</t>
  </si>
  <si>
    <t>Jaotus- ja erivaheseinad</t>
  </si>
  <si>
    <t>WC vaheseinad</t>
  </si>
  <si>
    <t>Melamiinriietuskabiinid</t>
  </si>
  <si>
    <t>Õhk-vesi soojuspump</t>
  </si>
  <si>
    <t>Ventilatsiooniseadmed</t>
  </si>
  <si>
    <t>Ventilatsiooniseade</t>
  </si>
  <si>
    <t>Jahutusseadmed</t>
  </si>
  <si>
    <t>Split jahutusseadmed paigaldusega</t>
  </si>
  <si>
    <t>Gaaskustutussüsteemid</t>
  </si>
  <si>
    <t>Gaasikustutusüsteem</t>
  </si>
  <si>
    <t>Hooneautomaatika</t>
  </si>
  <si>
    <t>Käibemaks 22%</t>
  </si>
  <si>
    <t>Puitalumiinium aknad paigaldusega</t>
  </si>
  <si>
    <t>PVC-rullmaterjal-tehnilised ruumid</t>
  </si>
  <si>
    <t>Põranda kate büroo ruumid</t>
  </si>
  <si>
    <t>Muud tööd (varikatused, reklaamid)</t>
  </si>
  <si>
    <t>Sokli soojustamine  200 mm</t>
  </si>
  <si>
    <t>kuu</t>
  </si>
  <si>
    <t>mkpl</t>
  </si>
  <si>
    <t>Kõrghaljastus vastavalt DP</t>
  </si>
  <si>
    <t>sh hoone kaeve maht</t>
  </si>
  <si>
    <t>Hoone peatoiteliin ja muud elektritoideliinid</t>
  </si>
  <si>
    <t>El. auto liinid</t>
  </si>
  <si>
    <t>el. auto kõri</t>
  </si>
  <si>
    <t xml:space="preserve">Välisvalgustid </t>
  </si>
  <si>
    <t>Välisvalgustite kaabeldus</t>
  </si>
  <si>
    <t>Olmekanalisatsioon torustik koos kaevute paigaldusega</t>
  </si>
  <si>
    <t>Õli-ja liivapüüdur; pump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</si>
</sst>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-2]\ * #,##0.00_-;\-[$€-2]\ * #,##0.00_-;_-[$€-2]\ * &quot;-&quot;??_-;_-@_-"/>
    <numFmt numFmtId="165" formatCode="_-* #,##0.00\ &quot;kr&quot;_-;\-* #,##0.00\ &quot;kr&quot;_-;_-* &quot;-&quot;??\ &quot;kr&quot;_-;_-@_-"/>
    <numFmt numFmtId="166" formatCode="_-* #,##0.00\ _€_-;\-* #,##0.00\ _€_-;_-* &quot;-&quot;??\ _€_-;_-@_-"/>
  </numFmts>
  <fonts count="3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0"/>
      <name val="Arial"/>
      <family val="2"/>
    </font>
    <font>
      <sz val="11"/>
      <name val="Calibri"/>
      <family val="2"/>
      <charset val="186"/>
      <scheme val="minor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charset val="186"/>
      <scheme val="minor"/>
    </font>
    <font>
      <b/>
      <i/>
      <u/>
      <sz val="11"/>
      <color rgb="FF000000"/>
      <name val="Calibri"/>
      <family val="2"/>
      <charset val="186"/>
      <scheme val="minor"/>
    </font>
    <font>
      <i/>
      <sz val="11"/>
      <color rgb="FF00000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i/>
      <sz val="11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sz val="11"/>
      <color rgb="FF000000"/>
      <name val="Arial"/>
      <family val="2"/>
      <charset val="186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9" fontId="1" fillId="0" borderId="0" applyFont="0" applyFill="0" applyBorder="0" applyAlignment="0" applyProtection="0"/>
    <xf numFmtId="0" fontId="27" fillId="0" borderId="0"/>
    <xf numFmtId="165" fontId="1" fillId="0" borderId="0" applyFont="0" applyFill="0" applyBorder="0" applyAlignment="0" applyProtection="0"/>
  </cellStyleXfs>
  <cellXfs count="73">
    <xf numFmtId="0" fontId="0" fillId="0" borderId="0" xfId="0"/>
    <xf numFmtId="0" fontId="18" fillId="33" borderId="0" xfId="0" applyFont="1" applyFill="1"/>
    <xf numFmtId="0" fontId="18" fillId="33" borderId="0" xfId="0" applyFont="1" applyFill="1" applyAlignment="1">
      <alignment wrapText="1"/>
    </xf>
    <xf numFmtId="0" fontId="19" fillId="34" borderId="10" xfId="0" applyFont="1" applyFill="1" applyBorder="1"/>
    <xf numFmtId="0" fontId="18" fillId="33" borderId="10" xfId="0" applyFont="1" applyFill="1" applyBorder="1"/>
    <xf numFmtId="0" fontId="19" fillId="34" borderId="10" xfId="0" applyFont="1" applyFill="1" applyBorder="1" applyAlignment="1">
      <alignment wrapText="1"/>
    </xf>
    <xf numFmtId="0" fontId="18" fillId="33" borderId="10" xfId="0" applyFont="1" applyFill="1" applyBorder="1" applyAlignment="1">
      <alignment wrapText="1"/>
    </xf>
    <xf numFmtId="164" fontId="18" fillId="33" borderId="0" xfId="0" applyNumberFormat="1" applyFont="1" applyFill="1"/>
    <xf numFmtId="164" fontId="18" fillId="33" borderId="10" xfId="0" applyNumberFormat="1" applyFont="1" applyFill="1" applyBorder="1"/>
    <xf numFmtId="43" fontId="18" fillId="33" borderId="0" xfId="42" applyFont="1" applyFill="1"/>
    <xf numFmtId="43" fontId="19" fillId="34" borderId="10" xfId="42" applyFont="1" applyFill="1" applyBorder="1"/>
    <xf numFmtId="43" fontId="18" fillId="33" borderId="10" xfId="42" applyFont="1" applyFill="1" applyBorder="1"/>
    <xf numFmtId="0" fontId="18" fillId="35" borderId="10" xfId="0" applyFont="1" applyFill="1" applyBorder="1"/>
    <xf numFmtId="0" fontId="18" fillId="35" borderId="10" xfId="0" applyFont="1" applyFill="1" applyBorder="1" applyAlignment="1">
      <alignment wrapText="1"/>
    </xf>
    <xf numFmtId="43" fontId="18" fillId="35" borderId="10" xfId="42" applyFont="1" applyFill="1" applyBorder="1"/>
    <xf numFmtId="164" fontId="18" fillId="35" borderId="10" xfId="0" applyNumberFormat="1" applyFont="1" applyFill="1" applyBorder="1"/>
    <xf numFmtId="0" fontId="19" fillId="35" borderId="10" xfId="0" applyFont="1" applyFill="1" applyBorder="1"/>
    <xf numFmtId="43" fontId="19" fillId="35" borderId="10" xfId="42" applyFont="1" applyFill="1" applyBorder="1"/>
    <xf numFmtId="164" fontId="19" fillId="35" borderId="10" xfId="0" applyNumberFormat="1" applyFont="1" applyFill="1" applyBorder="1"/>
    <xf numFmtId="0" fontId="18" fillId="0" borderId="0" xfId="0" applyFont="1"/>
    <xf numFmtId="0" fontId="23" fillId="33" borderId="10" xfId="0" applyFont="1" applyFill="1" applyBorder="1"/>
    <xf numFmtId="0" fontId="23" fillId="33" borderId="10" xfId="0" applyFont="1" applyFill="1" applyBorder="1" applyAlignment="1">
      <alignment wrapText="1"/>
    </xf>
    <xf numFmtId="43" fontId="23" fillId="33" borderId="10" xfId="42" applyFont="1" applyFill="1" applyBorder="1"/>
    <xf numFmtId="164" fontId="23" fillId="33" borderId="10" xfId="0" applyNumberFormat="1" applyFont="1" applyFill="1" applyBorder="1"/>
    <xf numFmtId="0" fontId="22" fillId="35" borderId="0" xfId="0" applyFont="1" applyFill="1"/>
    <xf numFmtId="0" fontId="19" fillId="35" borderId="10" xfId="0" applyFont="1" applyFill="1" applyBorder="1" applyAlignment="1">
      <alignment horizontal="center" wrapText="1"/>
    </xf>
    <xf numFmtId="49" fontId="16" fillId="0" borderId="0" xfId="0" applyNumberFormat="1" applyFont="1"/>
    <xf numFmtId="164" fontId="19" fillId="36" borderId="10" xfId="0" applyNumberFormat="1" applyFont="1" applyFill="1" applyBorder="1"/>
    <xf numFmtId="0" fontId="25" fillId="33" borderId="0" xfId="0" applyFont="1" applyFill="1"/>
    <xf numFmtId="0" fontId="18" fillId="35" borderId="0" xfId="0" applyFont="1" applyFill="1"/>
    <xf numFmtId="0" fontId="26" fillId="33" borderId="0" xfId="0" applyFont="1" applyFill="1"/>
    <xf numFmtId="0" fontId="25" fillId="35" borderId="0" xfId="0" applyFont="1" applyFill="1"/>
    <xf numFmtId="9" fontId="25" fillId="35" borderId="0" xfId="44" applyFont="1" applyFill="1"/>
    <xf numFmtId="0" fontId="25" fillId="35" borderId="0" xfId="0" applyFont="1" applyFill="1" applyAlignment="1">
      <alignment horizontal="left" wrapText="1"/>
    </xf>
    <xf numFmtId="0" fontId="25" fillId="35" borderId="0" xfId="0" applyFont="1" applyFill="1" applyAlignment="1">
      <alignment horizontal="left"/>
    </xf>
    <xf numFmtId="164" fontId="19" fillId="34" borderId="10" xfId="0" applyNumberFormat="1" applyFont="1" applyFill="1" applyBorder="1"/>
    <xf numFmtId="0" fontId="18" fillId="36" borderId="10" xfId="0" applyFont="1" applyFill="1" applyBorder="1"/>
    <xf numFmtId="49" fontId="26" fillId="33" borderId="0" xfId="0" applyNumberFormat="1" applyFont="1" applyFill="1"/>
    <xf numFmtId="43" fontId="19" fillId="35" borderId="0" xfId="42" applyFont="1" applyFill="1" applyBorder="1"/>
    <xf numFmtId="0" fontId="19" fillId="35" borderId="0" xfId="0" applyFont="1" applyFill="1" applyAlignment="1">
      <alignment wrapText="1"/>
    </xf>
    <xf numFmtId="0" fontId="19" fillId="35" borderId="0" xfId="0" applyFont="1" applyFill="1"/>
    <xf numFmtId="164" fontId="19" fillId="35" borderId="0" xfId="0" applyNumberFormat="1" applyFont="1" applyFill="1"/>
    <xf numFmtId="164" fontId="19" fillId="35" borderId="12" xfId="0" applyNumberFormat="1" applyFont="1" applyFill="1" applyBorder="1"/>
    <xf numFmtId="0" fontId="24" fillId="35" borderId="11" xfId="0" applyFont="1" applyFill="1" applyBorder="1"/>
    <xf numFmtId="0" fontId="28" fillId="35" borderId="11" xfId="0" applyFont="1" applyFill="1" applyBorder="1"/>
    <xf numFmtId="164" fontId="19" fillId="0" borderId="10" xfId="0" applyNumberFormat="1" applyFont="1" applyBorder="1"/>
    <xf numFmtId="0" fontId="29" fillId="33" borderId="0" xfId="0" applyFont="1" applyFill="1"/>
    <xf numFmtId="0" fontId="29" fillId="33" borderId="0" xfId="0" applyFont="1" applyFill="1" applyAlignment="1">
      <alignment wrapText="1"/>
    </xf>
    <xf numFmtId="43" fontId="29" fillId="33" borderId="0" xfId="42" applyFont="1" applyFill="1"/>
    <xf numFmtId="164" fontId="29" fillId="33" borderId="0" xfId="0" applyNumberFormat="1" applyFont="1" applyFill="1"/>
    <xf numFmtId="49" fontId="27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6" fillId="33" borderId="0" xfId="0" applyFont="1" applyFill="1" applyAlignment="1">
      <alignment horizontal="left"/>
    </xf>
    <xf numFmtId="0" fontId="30" fillId="34" borderId="0" xfId="0" applyFont="1" applyFill="1" applyAlignment="1">
      <alignment horizontal="center" wrapText="1"/>
    </xf>
    <xf numFmtId="43" fontId="30" fillId="34" borderId="0" xfId="42" applyFont="1" applyFill="1" applyAlignment="1">
      <alignment horizontal="center" wrapText="1"/>
    </xf>
    <xf numFmtId="164" fontId="30" fillId="34" borderId="0" xfId="0" applyNumberFormat="1" applyFont="1" applyFill="1" applyAlignment="1">
      <alignment horizontal="center" wrapText="1"/>
    </xf>
    <xf numFmtId="0" fontId="0" fillId="0" borderId="10" xfId="0" applyBorder="1" applyAlignment="1">
      <alignment wrapText="1"/>
    </xf>
    <xf numFmtId="0" fontId="26" fillId="0" borderId="0" xfId="0" applyFont="1"/>
    <xf numFmtId="164" fontId="18" fillId="35" borderId="0" xfId="0" applyNumberFormat="1" applyFont="1" applyFill="1"/>
    <xf numFmtId="49" fontId="19" fillId="34" borderId="10" xfId="0" applyNumberFormat="1" applyFont="1" applyFill="1" applyBorder="1" applyAlignment="1">
      <alignment horizontal="right"/>
    </xf>
    <xf numFmtId="49" fontId="18" fillId="35" borderId="10" xfId="0" applyNumberFormat="1" applyFont="1" applyFill="1" applyBorder="1" applyAlignment="1">
      <alignment horizontal="right"/>
    </xf>
    <xf numFmtId="0" fontId="19" fillId="0" borderId="10" xfId="0" applyFont="1" applyBorder="1"/>
    <xf numFmtId="0" fontId="19" fillId="0" borderId="10" xfId="0" applyFont="1" applyBorder="1" applyAlignment="1">
      <alignment wrapText="1"/>
    </xf>
    <xf numFmtId="43" fontId="19" fillId="0" borderId="10" xfId="42" applyFont="1" applyFill="1" applyBorder="1"/>
    <xf numFmtId="43" fontId="23" fillId="0" borderId="10" xfId="42" applyFont="1" applyFill="1" applyBorder="1"/>
    <xf numFmtId="0" fontId="23" fillId="0" borderId="10" xfId="0" applyFont="1" applyBorder="1"/>
    <xf numFmtId="164" fontId="23" fillId="0" borderId="10" xfId="0" applyNumberFormat="1" applyFont="1" applyBorder="1"/>
    <xf numFmtId="43" fontId="18" fillId="0" borderId="10" xfId="42" applyFont="1" applyFill="1" applyBorder="1"/>
    <xf numFmtId="166" fontId="18" fillId="35" borderId="0" xfId="0" applyNumberFormat="1" applyFont="1" applyFill="1"/>
    <xf numFmtId="164" fontId="18" fillId="0" borderId="10" xfId="0" applyNumberFormat="1" applyFont="1" applyBorder="1"/>
    <xf numFmtId="0" fontId="19" fillId="33" borderId="0" xfId="0" applyFont="1" applyFill="1" applyAlignment="1">
      <alignment horizontal="center" wrapText="1"/>
    </xf>
    <xf numFmtId="0" fontId="18" fillId="33" borderId="0" xfId="0" applyFont="1" applyFill="1"/>
  </cellXfs>
  <cellStyles count="47">
    <cellStyle name="20% – rõhk1" xfId="19" builtinId="30" customBuiltin="1"/>
    <cellStyle name="20% – rõhk2" xfId="23" builtinId="34" customBuiltin="1"/>
    <cellStyle name="20% – rõhk3" xfId="27" builtinId="38" customBuiltin="1"/>
    <cellStyle name="20% – rõhk4" xfId="31" builtinId="42" customBuiltin="1"/>
    <cellStyle name="20% – rõhk5" xfId="35" builtinId="46" customBuiltin="1"/>
    <cellStyle name="20% – rõhk6" xfId="39" builtinId="50" customBuiltin="1"/>
    <cellStyle name="40% – rõhk1" xfId="20" builtinId="31" customBuiltin="1"/>
    <cellStyle name="40% – rõhk2" xfId="24" builtinId="35" customBuiltin="1"/>
    <cellStyle name="40% – rõhk3" xfId="28" builtinId="39" customBuiltin="1"/>
    <cellStyle name="40% – rõhk4" xfId="32" builtinId="43" customBuiltin="1"/>
    <cellStyle name="40% – rõhk5" xfId="36" builtinId="47" customBuiltin="1"/>
    <cellStyle name="40% – rõhk6" xfId="40" builtinId="51" customBuiltin="1"/>
    <cellStyle name="60% – rõhk1" xfId="21" builtinId="32" customBuiltin="1"/>
    <cellStyle name="60% – rõhk2" xfId="25" builtinId="36" customBuiltin="1"/>
    <cellStyle name="60% – rõhk3" xfId="29" builtinId="40" customBuiltin="1"/>
    <cellStyle name="60% – rõhk4" xfId="33" builtinId="44" customBuiltin="1"/>
    <cellStyle name="60% – rõhk5" xfId="37" builtinId="48" customBuiltin="1"/>
    <cellStyle name="60% – rõhk6" xfId="41" builtinId="52" customBuiltin="1"/>
    <cellStyle name="Arvutus" xfId="11" builtinId="22" customBuiltin="1"/>
    <cellStyle name="Currency 3" xfId="46" xr:uid="{00000000-0005-0000-0000-00001C000000}"/>
    <cellStyle name="Halb" xfId="7" builtinId="27" customBuiltin="1"/>
    <cellStyle name="Hea" xfId="6" builtinId="26" customBuiltin="1"/>
    <cellStyle name="Hoiatuse tekst" xfId="14" builtinId="11" customBuiltin="1"/>
    <cellStyle name="Kokku" xfId="17" builtinId="25" customBuiltin="1"/>
    <cellStyle name="Koma" xfId="42" builtinId="3"/>
    <cellStyle name="Kontrolli lahtrit" xfId="13" builtinId="23" customBuiltin="1"/>
    <cellStyle name="Lingitud lahter" xfId="12" builtinId="24" customBuiltin="1"/>
    <cellStyle name="Märkus" xfId="15" builtinId="10" customBuiltin="1"/>
    <cellStyle name="Neutraalne" xfId="8" builtinId="28" customBuiltin="1"/>
    <cellStyle name="Normaallaad" xfId="0" builtinId="0"/>
    <cellStyle name="Normal 2" xfId="43" xr:uid="{00000000-0005-0000-0000-000027000000}"/>
    <cellStyle name="Normal 3" xfId="45" xr:uid="{00000000-0005-0000-0000-000028000000}"/>
    <cellStyle name="Pealkiri 1" xfId="2" builtinId="16" customBuiltin="1"/>
    <cellStyle name="Pealkiri 2" xfId="3" builtinId="17" customBuiltin="1"/>
    <cellStyle name="Pealkiri 3" xfId="4" builtinId="18" customBuiltin="1"/>
    <cellStyle name="Pealkiri 4" xfId="5" builtinId="19" customBuiltin="1"/>
    <cellStyle name="Protsent" xfId="44" builtinId="5"/>
    <cellStyle name="Rõhk1" xfId="18" builtinId="29" customBuiltin="1"/>
    <cellStyle name="Rõhk2" xfId="22" builtinId="33" customBuiltin="1"/>
    <cellStyle name="Rõhk3" xfId="26" builtinId="37" customBuiltin="1"/>
    <cellStyle name="Rõhk4" xfId="30" builtinId="41" customBuiltin="1"/>
    <cellStyle name="Rõhk5" xfId="34" builtinId="45" customBuiltin="1"/>
    <cellStyle name="Rõhk6" xfId="38" builtinId="49" customBuiltin="1"/>
    <cellStyle name="Selgitav tekst" xfId="16" builtinId="53" customBuiltin="1"/>
    <cellStyle name="Sisend" xfId="9" builtinId="20" customBuiltin="1"/>
    <cellStyle name="Väljund" xfId="10" builtinId="21" customBuiltin="1"/>
    <cellStyle name="Üldpealkiri" xfId="1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4"/>
  <sheetViews>
    <sheetView showGridLines="0" tabSelected="1" zoomScale="70" zoomScaleNormal="70" workbookViewId="0">
      <selection activeCell="H11" sqref="H11"/>
    </sheetView>
  </sheetViews>
  <sheetFormatPr defaultColWidth="9.1796875" defaultRowHeight="14.5" x14ac:dyDescent="0.35"/>
  <cols>
    <col min="1" max="1" width="14" style="1" customWidth="1"/>
    <col min="2" max="2" width="39.7265625" style="2" customWidth="1"/>
    <col min="3" max="3" width="12.1796875" style="9" customWidth="1"/>
    <col min="4" max="4" width="5.26953125" style="1" bestFit="1" customWidth="1"/>
    <col min="5" max="5" width="14.453125" style="7" bestFit="1" customWidth="1"/>
    <col min="6" max="6" width="15.453125" style="7" customWidth="1"/>
    <col min="7" max="7" width="15" style="1" bestFit="1" customWidth="1"/>
    <col min="8" max="8" width="13.36328125" style="1" bestFit="1" customWidth="1"/>
    <col min="9" max="9" width="12.26953125" style="1" bestFit="1" customWidth="1"/>
    <col min="10" max="10" width="9.1796875" style="1"/>
    <col min="11" max="11" width="9.6328125" style="1" bestFit="1" customWidth="1"/>
    <col min="12" max="16384" width="9.1796875" style="1"/>
  </cols>
  <sheetData>
    <row r="1" spans="1:10" x14ac:dyDescent="0.35">
      <c r="A1" s="26"/>
      <c r="B1"/>
      <c r="C1"/>
      <c r="D1"/>
      <c r="E1"/>
      <c r="F1"/>
    </row>
    <row r="2" spans="1:10" x14ac:dyDescent="0.35">
      <c r="A2" s="50" t="s">
        <v>136</v>
      </c>
      <c r="B2"/>
      <c r="C2"/>
      <c r="D2" s="51"/>
      <c r="E2" s="52"/>
      <c r="F2"/>
    </row>
    <row r="3" spans="1:10" x14ac:dyDescent="0.35">
      <c r="A3" s="53"/>
      <c r="H3" s="19"/>
      <c r="I3" s="19"/>
      <c r="J3" s="19"/>
    </row>
    <row r="4" spans="1:10" x14ac:dyDescent="0.35">
      <c r="A4" s="53"/>
      <c r="H4" s="19"/>
      <c r="I4" s="19"/>
      <c r="J4" s="19"/>
    </row>
    <row r="5" spans="1:10" ht="18" customHeight="1" x14ac:dyDescent="0.35">
      <c r="A5" s="71" t="s">
        <v>0</v>
      </c>
      <c r="B5" s="72"/>
      <c r="C5" s="72"/>
      <c r="D5" s="72"/>
      <c r="E5" s="72"/>
      <c r="F5" s="72"/>
      <c r="H5" s="19"/>
      <c r="I5" s="19"/>
      <c r="J5" s="19"/>
    </row>
    <row r="6" spans="1:10" x14ac:dyDescent="0.35">
      <c r="A6" s="54" t="s">
        <v>1</v>
      </c>
      <c r="B6" s="54" t="s">
        <v>2</v>
      </c>
      <c r="C6" s="55" t="s">
        <v>3</v>
      </c>
      <c r="D6" s="54" t="s">
        <v>4</v>
      </c>
      <c r="E6" s="56" t="s">
        <v>89</v>
      </c>
      <c r="F6" s="56" t="s">
        <v>5</v>
      </c>
    </row>
    <row r="8" spans="1:10" x14ac:dyDescent="0.35">
      <c r="A8" s="3">
        <v>0</v>
      </c>
      <c r="B8" s="5" t="s">
        <v>137</v>
      </c>
      <c r="C8" s="10"/>
      <c r="D8" s="3"/>
      <c r="E8" s="35"/>
      <c r="F8" s="35">
        <f>SUM(F9:F11)/2</f>
        <v>0</v>
      </c>
    </row>
    <row r="10" spans="1:10" x14ac:dyDescent="0.35">
      <c r="A10" s="60" t="s">
        <v>138</v>
      </c>
      <c r="B10" s="5" t="s">
        <v>139</v>
      </c>
      <c r="C10" s="10"/>
      <c r="D10" s="3"/>
      <c r="E10" s="35"/>
      <c r="F10" s="35">
        <f>F11</f>
        <v>0</v>
      </c>
    </row>
    <row r="11" spans="1:10" x14ac:dyDescent="0.35">
      <c r="A11" s="61" t="s">
        <v>141</v>
      </c>
      <c r="B11" s="6" t="s">
        <v>140</v>
      </c>
      <c r="C11" s="11"/>
      <c r="D11" s="4" t="s">
        <v>11</v>
      </c>
      <c r="E11" s="70"/>
      <c r="F11" s="8">
        <f>C11*E11</f>
        <v>0</v>
      </c>
    </row>
    <row r="13" spans="1:10" x14ac:dyDescent="0.35">
      <c r="A13" s="3">
        <v>1</v>
      </c>
      <c r="B13" s="5" t="s">
        <v>6</v>
      </c>
      <c r="C13" s="10"/>
      <c r="D13" s="3"/>
      <c r="E13" s="35"/>
      <c r="F13" s="35">
        <f>SUM(F14:F71)/2</f>
        <v>0</v>
      </c>
    </row>
    <row r="14" spans="1:10" x14ac:dyDescent="0.35">
      <c r="A14" s="4"/>
      <c r="B14" s="6"/>
      <c r="C14" s="11"/>
      <c r="D14" s="4"/>
      <c r="E14" s="8"/>
      <c r="F14" s="8"/>
      <c r="G14" s="29"/>
    </row>
    <row r="15" spans="1:10" x14ac:dyDescent="0.35">
      <c r="A15" s="3">
        <v>11</v>
      </c>
      <c r="B15" s="5" t="s">
        <v>7</v>
      </c>
      <c r="C15" s="10"/>
      <c r="D15" s="3"/>
      <c r="E15" s="35"/>
      <c r="F15" s="35">
        <f>SUM(F17:F18)</f>
        <v>0</v>
      </c>
      <c r="G15" s="29"/>
    </row>
    <row r="16" spans="1:10" x14ac:dyDescent="0.35">
      <c r="A16" s="4">
        <v>111</v>
      </c>
      <c r="B16" s="6" t="s">
        <v>8</v>
      </c>
      <c r="C16" s="11"/>
      <c r="D16" s="4"/>
      <c r="E16" s="8"/>
      <c r="F16" s="8"/>
      <c r="G16" s="29"/>
    </row>
    <row r="17" spans="1:8" x14ac:dyDescent="0.35">
      <c r="A17" s="12">
        <v>1111</v>
      </c>
      <c r="B17" s="13" t="s">
        <v>9</v>
      </c>
      <c r="C17" s="14"/>
      <c r="D17" s="12" t="s">
        <v>10</v>
      </c>
      <c r="E17" s="15"/>
      <c r="F17" s="15" t="str">
        <f>IF(C17="","",C17*E17)</f>
        <v/>
      </c>
      <c r="G17" s="29"/>
    </row>
    <row r="18" spans="1:8" x14ac:dyDescent="0.35">
      <c r="A18" s="12">
        <v>1112</v>
      </c>
      <c r="B18" s="6" t="s">
        <v>142</v>
      </c>
      <c r="C18" s="11"/>
      <c r="D18" s="4" t="s">
        <v>10</v>
      </c>
      <c r="E18" s="8"/>
      <c r="F18" s="8" t="str">
        <f t="shared" ref="F18:F21" si="0">IF(C18="","",C18*E18)</f>
        <v/>
      </c>
      <c r="G18" s="29"/>
    </row>
    <row r="19" spans="1:8" x14ac:dyDescent="0.35">
      <c r="A19" s="4"/>
      <c r="B19" s="6"/>
      <c r="C19" s="11"/>
      <c r="D19" s="4"/>
      <c r="E19" s="8"/>
      <c r="F19" s="8" t="str">
        <f t="shared" si="0"/>
        <v/>
      </c>
      <c r="G19" s="29"/>
    </row>
    <row r="20" spans="1:8" x14ac:dyDescent="0.35">
      <c r="A20" s="3">
        <v>15</v>
      </c>
      <c r="B20" s="5" t="s">
        <v>15</v>
      </c>
      <c r="C20" s="10"/>
      <c r="D20" s="3"/>
      <c r="E20" s="35"/>
      <c r="F20" s="35">
        <f>SUM(F21:F37)</f>
        <v>0</v>
      </c>
    </row>
    <row r="21" spans="1:8" x14ac:dyDescent="0.35">
      <c r="A21" s="4">
        <v>152</v>
      </c>
      <c r="B21" s="6" t="s">
        <v>17</v>
      </c>
      <c r="C21" s="11"/>
      <c r="D21" s="4"/>
      <c r="E21" s="8"/>
      <c r="F21" s="8" t="str">
        <f t="shared" si="0"/>
        <v/>
      </c>
    </row>
    <row r="22" spans="1:8" ht="29" x14ac:dyDescent="0.35">
      <c r="A22" s="4">
        <v>1521</v>
      </c>
      <c r="B22" s="6" t="s">
        <v>248</v>
      </c>
      <c r="C22" s="68"/>
      <c r="D22" s="4" t="s">
        <v>16</v>
      </c>
      <c r="E22" s="8"/>
      <c r="F22" s="8">
        <f>C22*E22</f>
        <v>0</v>
      </c>
      <c r="G22" s="29"/>
    </row>
    <row r="23" spans="1:8" ht="29" x14ac:dyDescent="0.35">
      <c r="A23" s="4">
        <v>1522</v>
      </c>
      <c r="B23" s="6" t="s">
        <v>146</v>
      </c>
      <c r="C23" s="68"/>
      <c r="D23" s="4" t="s">
        <v>16</v>
      </c>
      <c r="E23" s="8"/>
      <c r="F23" s="8">
        <f t="shared" ref="F23:F36" si="1">C23*E23</f>
        <v>0</v>
      </c>
      <c r="G23" s="29"/>
    </row>
    <row r="24" spans="1:8" x14ac:dyDescent="0.35">
      <c r="A24" s="4">
        <v>1523</v>
      </c>
      <c r="B24" s="6" t="s">
        <v>249</v>
      </c>
      <c r="C24" s="68"/>
      <c r="D24" s="4" t="s">
        <v>11</v>
      </c>
      <c r="E24" s="8"/>
      <c r="F24" s="8">
        <f t="shared" si="1"/>
        <v>0</v>
      </c>
      <c r="G24" s="29"/>
    </row>
    <row r="25" spans="1:8" x14ac:dyDescent="0.35">
      <c r="A25" s="4">
        <v>153</v>
      </c>
      <c r="B25" s="6" t="s">
        <v>18</v>
      </c>
      <c r="C25" s="11"/>
      <c r="D25" s="4"/>
      <c r="E25" s="8"/>
      <c r="F25" s="8"/>
    </row>
    <row r="26" spans="1:8" x14ac:dyDescent="0.35">
      <c r="A26" s="4">
        <v>1531</v>
      </c>
      <c r="B26" s="6" t="s">
        <v>247</v>
      </c>
      <c r="C26" s="11"/>
      <c r="D26" s="4" t="s">
        <v>16</v>
      </c>
      <c r="E26" s="8"/>
      <c r="F26" s="8">
        <f t="shared" si="1"/>
        <v>0</v>
      </c>
      <c r="G26" s="29"/>
      <c r="H26" s="29"/>
    </row>
    <row r="27" spans="1:8" x14ac:dyDescent="0.35">
      <c r="A27" s="4"/>
      <c r="B27" s="6" t="s">
        <v>246</v>
      </c>
      <c r="C27" s="11"/>
      <c r="D27" s="4" t="s">
        <v>101</v>
      </c>
      <c r="E27" s="8"/>
      <c r="F27" s="8">
        <f t="shared" si="1"/>
        <v>0</v>
      </c>
      <c r="G27" s="29"/>
      <c r="H27" s="29"/>
    </row>
    <row r="28" spans="1:8" x14ac:dyDescent="0.35">
      <c r="A28" s="4">
        <v>154</v>
      </c>
      <c r="B28" s="6" t="s">
        <v>19</v>
      </c>
      <c r="C28" s="11"/>
      <c r="D28" s="4"/>
      <c r="E28" s="8"/>
      <c r="F28" s="8">
        <f t="shared" si="1"/>
        <v>0</v>
      </c>
    </row>
    <row r="29" spans="1:8" x14ac:dyDescent="0.35">
      <c r="A29" s="4">
        <v>1541</v>
      </c>
      <c r="B29" s="6" t="s">
        <v>100</v>
      </c>
      <c r="C29" s="68"/>
      <c r="D29" s="4" t="s">
        <v>16</v>
      </c>
      <c r="E29" s="8"/>
      <c r="F29" s="8">
        <f t="shared" si="1"/>
        <v>0</v>
      </c>
      <c r="G29" s="29"/>
    </row>
    <row r="30" spans="1:8" x14ac:dyDescent="0.35">
      <c r="A30" s="4">
        <v>157</v>
      </c>
      <c r="B30" s="6" t="s">
        <v>20</v>
      </c>
      <c r="C30" s="11"/>
      <c r="D30" s="4"/>
      <c r="E30" s="8"/>
      <c r="F30" s="8"/>
      <c r="G30" s="29"/>
    </row>
    <row r="31" spans="1:8" x14ac:dyDescent="0.35">
      <c r="A31" s="4">
        <v>1571</v>
      </c>
      <c r="B31" s="6" t="s">
        <v>243</v>
      </c>
      <c r="C31" s="11"/>
      <c r="D31" s="4" t="s">
        <v>16</v>
      </c>
      <c r="E31" s="8"/>
      <c r="F31" s="8">
        <f t="shared" si="1"/>
        <v>0</v>
      </c>
      <c r="G31" s="29"/>
    </row>
    <row r="32" spans="1:8" x14ac:dyDescent="0.35">
      <c r="A32" s="4">
        <v>1572</v>
      </c>
      <c r="B32" s="6" t="s">
        <v>244</v>
      </c>
      <c r="C32" s="11"/>
      <c r="D32" s="4" t="s">
        <v>16</v>
      </c>
      <c r="E32" s="8"/>
      <c r="F32" s="8">
        <f t="shared" si="1"/>
        <v>0</v>
      </c>
      <c r="G32" s="29"/>
    </row>
    <row r="33" spans="1:7" x14ac:dyDescent="0.35">
      <c r="A33" s="4">
        <v>1573</v>
      </c>
      <c r="B33" s="6" t="s">
        <v>245</v>
      </c>
      <c r="C33" s="11"/>
      <c r="D33" s="4" t="s">
        <v>16</v>
      </c>
      <c r="E33" s="8"/>
      <c r="F33" s="8">
        <f t="shared" si="1"/>
        <v>0</v>
      </c>
      <c r="G33" s="29"/>
    </row>
    <row r="34" spans="1:7" ht="29" x14ac:dyDescent="0.35">
      <c r="A34" s="4">
        <v>1574</v>
      </c>
      <c r="B34" s="6" t="s">
        <v>148</v>
      </c>
      <c r="C34" s="11"/>
      <c r="D34" s="4" t="s">
        <v>101</v>
      </c>
      <c r="E34" s="8"/>
      <c r="F34" s="8">
        <f t="shared" si="1"/>
        <v>0</v>
      </c>
      <c r="G34" s="29"/>
    </row>
    <row r="35" spans="1:7" x14ac:dyDescent="0.35">
      <c r="A35" s="4">
        <v>158</v>
      </c>
      <c r="B35" s="6" t="s">
        <v>21</v>
      </c>
      <c r="C35" s="11"/>
      <c r="D35" s="4"/>
      <c r="E35" s="8"/>
      <c r="F35" s="8"/>
      <c r="G35" s="29"/>
    </row>
    <row r="36" spans="1:7" x14ac:dyDescent="0.35">
      <c r="A36" s="12">
        <v>1581</v>
      </c>
      <c r="B36" s="13" t="s">
        <v>147</v>
      </c>
      <c r="C36" s="14"/>
      <c r="D36" s="12" t="s">
        <v>16</v>
      </c>
      <c r="E36" s="15"/>
      <c r="F36" s="8">
        <f t="shared" si="1"/>
        <v>0</v>
      </c>
      <c r="G36" s="29"/>
    </row>
    <row r="37" spans="1:7" x14ac:dyDescent="0.35">
      <c r="A37" s="4"/>
      <c r="B37" s="6"/>
      <c r="C37" s="11"/>
      <c r="D37" s="4"/>
      <c r="E37" s="8"/>
      <c r="F37" s="8" t="str">
        <f t="shared" ref="F37:F45" si="2">IF(C37="","",C37*E37)</f>
        <v/>
      </c>
    </row>
    <row r="38" spans="1:7" x14ac:dyDescent="0.35">
      <c r="A38" s="3">
        <v>16</v>
      </c>
      <c r="B38" s="5" t="s">
        <v>22</v>
      </c>
      <c r="C38" s="10"/>
      <c r="D38" s="3"/>
      <c r="E38" s="35"/>
      <c r="F38" s="35">
        <f>SUM(F39:F43)</f>
        <v>0</v>
      </c>
      <c r="G38" s="29" t="s">
        <v>242</v>
      </c>
    </row>
    <row r="39" spans="1:7" x14ac:dyDescent="0.35">
      <c r="A39" s="4">
        <v>162</v>
      </c>
      <c r="B39" s="6" t="s">
        <v>12</v>
      </c>
      <c r="C39" s="11"/>
      <c r="D39" s="4"/>
      <c r="E39" s="8"/>
      <c r="F39" s="8" t="str">
        <f t="shared" si="2"/>
        <v/>
      </c>
      <c r="G39" s="29"/>
    </row>
    <row r="40" spans="1:7" ht="29" x14ac:dyDescent="0.35">
      <c r="A40" s="4">
        <v>1621</v>
      </c>
      <c r="B40" s="13" t="s">
        <v>145</v>
      </c>
      <c r="C40" s="11"/>
      <c r="D40" s="4" t="s">
        <v>13</v>
      </c>
      <c r="E40" s="8"/>
      <c r="F40" s="8">
        <f>C40*E40</f>
        <v>0</v>
      </c>
      <c r="G40" s="29"/>
    </row>
    <row r="41" spans="1:7" x14ac:dyDescent="0.35">
      <c r="A41" s="4">
        <v>163</v>
      </c>
      <c r="B41" s="13" t="s">
        <v>143</v>
      </c>
      <c r="C41" s="11"/>
      <c r="D41" s="4"/>
      <c r="E41" s="8"/>
      <c r="F41" s="8"/>
      <c r="G41" s="29"/>
    </row>
    <row r="42" spans="1:7" ht="18.5" customHeight="1" x14ac:dyDescent="0.35">
      <c r="A42" s="4">
        <v>1631</v>
      </c>
      <c r="B42" s="13" t="s">
        <v>144</v>
      </c>
      <c r="C42" s="11"/>
      <c r="D42" s="4" t="s">
        <v>13</v>
      </c>
      <c r="E42" s="8"/>
      <c r="F42" s="8">
        <f t="shared" ref="F42" si="3">C42*E42</f>
        <v>0</v>
      </c>
      <c r="G42" s="29"/>
    </row>
    <row r="43" spans="1:7" x14ac:dyDescent="0.35">
      <c r="A43" s="4"/>
      <c r="B43" s="6"/>
      <c r="C43" s="11"/>
      <c r="D43" s="4"/>
      <c r="E43" s="8"/>
      <c r="F43" s="8" t="str">
        <f t="shared" si="2"/>
        <v/>
      </c>
      <c r="G43" s="29"/>
    </row>
    <row r="44" spans="1:7" x14ac:dyDescent="0.35">
      <c r="A44" s="3">
        <v>17</v>
      </c>
      <c r="B44" s="5" t="s">
        <v>23</v>
      </c>
      <c r="C44" s="10"/>
      <c r="D44" s="3"/>
      <c r="E44" s="35"/>
      <c r="F44" s="35">
        <f>SUM(F45:F57)</f>
        <v>0</v>
      </c>
    </row>
    <row r="45" spans="1:7" x14ac:dyDescent="0.35">
      <c r="A45" s="4">
        <v>171</v>
      </c>
      <c r="B45" s="6" t="s">
        <v>24</v>
      </c>
      <c r="C45" s="11"/>
      <c r="D45" s="4"/>
      <c r="E45" s="8"/>
      <c r="F45" s="8" t="str">
        <f t="shared" si="2"/>
        <v/>
      </c>
    </row>
    <row r="46" spans="1:7" ht="16" customHeight="1" x14ac:dyDescent="0.35">
      <c r="A46" s="4">
        <v>1711</v>
      </c>
      <c r="B46" s="6" t="s">
        <v>95</v>
      </c>
      <c r="C46" s="11"/>
      <c r="D46" s="4" t="s">
        <v>14</v>
      </c>
      <c r="E46" s="8"/>
      <c r="F46" s="8">
        <f>C46*E46</f>
        <v>0</v>
      </c>
      <c r="G46" s="69"/>
    </row>
    <row r="47" spans="1:7" ht="16" customHeight="1" x14ac:dyDescent="0.35">
      <c r="A47" s="4">
        <v>1712</v>
      </c>
      <c r="B47" s="6" t="s">
        <v>241</v>
      </c>
      <c r="C47" s="11"/>
      <c r="D47" s="4" t="s">
        <v>101</v>
      </c>
      <c r="E47" s="8"/>
      <c r="F47" s="8">
        <f>C47*E47</f>
        <v>0</v>
      </c>
      <c r="G47" s="29"/>
    </row>
    <row r="48" spans="1:7" x14ac:dyDescent="0.35">
      <c r="A48" s="4">
        <v>172</v>
      </c>
      <c r="B48" s="6" t="s">
        <v>25</v>
      </c>
      <c r="C48" s="11"/>
      <c r="D48" s="4"/>
      <c r="E48" s="8"/>
      <c r="F48" s="8"/>
    </row>
    <row r="49" spans="1:7" x14ac:dyDescent="0.35">
      <c r="A49" s="4">
        <v>1721</v>
      </c>
      <c r="B49" s="6" t="s">
        <v>90</v>
      </c>
      <c r="C49" s="11"/>
      <c r="D49" s="4" t="s">
        <v>13</v>
      </c>
      <c r="E49" s="8"/>
      <c r="F49" s="8">
        <f t="shared" ref="F49:F56" si="4">C49*E49</f>
        <v>0</v>
      </c>
      <c r="G49" s="29"/>
    </row>
    <row r="50" spans="1:7" x14ac:dyDescent="0.35">
      <c r="A50" s="4">
        <v>1722</v>
      </c>
      <c r="B50" s="6" t="s">
        <v>91</v>
      </c>
      <c r="C50" s="11"/>
      <c r="D50" s="4" t="s">
        <v>13</v>
      </c>
      <c r="E50" s="8"/>
      <c r="F50" s="8">
        <f t="shared" si="4"/>
        <v>0</v>
      </c>
      <c r="G50" s="29"/>
    </row>
    <row r="51" spans="1:7" x14ac:dyDescent="0.35">
      <c r="A51" s="4">
        <v>173</v>
      </c>
      <c r="B51" s="6" t="s">
        <v>26</v>
      </c>
      <c r="C51" s="11"/>
      <c r="D51" s="4"/>
      <c r="E51" s="8"/>
      <c r="F51" s="8"/>
      <c r="G51" s="29"/>
    </row>
    <row r="52" spans="1:7" x14ac:dyDescent="0.35">
      <c r="A52" s="4">
        <v>1731</v>
      </c>
      <c r="B52" s="6" t="s">
        <v>114</v>
      </c>
      <c r="C52" s="11"/>
      <c r="D52" s="4" t="s">
        <v>14</v>
      </c>
      <c r="E52" s="8"/>
      <c r="F52" s="8">
        <f t="shared" si="4"/>
        <v>0</v>
      </c>
      <c r="G52" s="69"/>
    </row>
    <row r="53" spans="1:7" x14ac:dyDescent="0.35">
      <c r="A53" s="4">
        <v>174</v>
      </c>
      <c r="B53" s="6" t="s">
        <v>149</v>
      </c>
      <c r="C53" s="11"/>
      <c r="D53" s="4"/>
      <c r="E53" s="8"/>
      <c r="F53" s="8"/>
      <c r="G53" s="29"/>
    </row>
    <row r="54" spans="1:7" x14ac:dyDescent="0.35">
      <c r="A54" s="4">
        <v>1741</v>
      </c>
      <c r="B54" s="6" t="s">
        <v>150</v>
      </c>
      <c r="C54" s="11"/>
      <c r="D54" s="4" t="s">
        <v>14</v>
      </c>
      <c r="E54" s="8"/>
      <c r="F54" s="8">
        <f t="shared" si="4"/>
        <v>0</v>
      </c>
      <c r="G54" s="69"/>
    </row>
    <row r="55" spans="1:7" x14ac:dyDescent="0.35">
      <c r="A55" s="4">
        <v>175</v>
      </c>
      <c r="B55" s="6" t="s">
        <v>151</v>
      </c>
      <c r="C55" s="11"/>
      <c r="D55" s="4"/>
      <c r="E55" s="8"/>
      <c r="F55" s="8"/>
      <c r="G55" s="29"/>
    </row>
    <row r="56" spans="1:7" x14ac:dyDescent="0.35">
      <c r="A56" s="4">
        <v>1751</v>
      </c>
      <c r="B56" s="6" t="s">
        <v>152</v>
      </c>
      <c r="C56" s="11"/>
      <c r="D56" s="4" t="s">
        <v>16</v>
      </c>
      <c r="E56" s="8"/>
      <c r="F56" s="8">
        <f t="shared" si="4"/>
        <v>0</v>
      </c>
      <c r="G56" s="29"/>
    </row>
    <row r="57" spans="1:7" x14ac:dyDescent="0.35">
      <c r="A57" s="4"/>
      <c r="B57" s="6"/>
      <c r="C57" s="11"/>
      <c r="D57" s="4"/>
      <c r="E57" s="8"/>
      <c r="F57" s="8"/>
    </row>
    <row r="58" spans="1:7" x14ac:dyDescent="0.35">
      <c r="A58" s="3">
        <v>18</v>
      </c>
      <c r="B58" s="5" t="s">
        <v>27</v>
      </c>
      <c r="C58" s="10"/>
      <c r="D58" s="3"/>
      <c r="E58" s="35"/>
      <c r="F58" s="35">
        <f>SUM(F59:F71)</f>
        <v>0</v>
      </c>
    </row>
    <row r="59" spans="1:7" x14ac:dyDescent="0.35">
      <c r="A59" s="4">
        <v>181</v>
      </c>
      <c r="B59" s="6" t="s">
        <v>153</v>
      </c>
      <c r="C59" s="11"/>
      <c r="D59" s="4"/>
      <c r="E59" s="8"/>
      <c r="F59" s="8"/>
    </row>
    <row r="60" spans="1:7" x14ac:dyDescent="0.35">
      <c r="A60" s="4">
        <v>1811</v>
      </c>
      <c r="B60" s="6" t="s">
        <v>113</v>
      </c>
      <c r="C60" s="68"/>
      <c r="D60" s="4" t="s">
        <v>16</v>
      </c>
      <c r="E60" s="70"/>
      <c r="F60" s="15">
        <f>C60*E60</f>
        <v>0</v>
      </c>
    </row>
    <row r="61" spans="1:7" x14ac:dyDescent="0.35">
      <c r="A61" s="4">
        <v>1812</v>
      </c>
      <c r="B61" s="57" t="s">
        <v>154</v>
      </c>
      <c r="C61" s="68"/>
      <c r="D61" s="4" t="s">
        <v>16</v>
      </c>
      <c r="E61" s="70"/>
      <c r="F61" s="15">
        <f t="shared" ref="F61:F70" si="5">C61*E61</f>
        <v>0</v>
      </c>
    </row>
    <row r="62" spans="1:7" x14ac:dyDescent="0.35">
      <c r="A62" s="4">
        <v>182</v>
      </c>
      <c r="B62" s="57" t="s">
        <v>155</v>
      </c>
      <c r="C62" s="11"/>
      <c r="D62" s="4"/>
      <c r="E62" s="8"/>
      <c r="F62" s="15"/>
    </row>
    <row r="63" spans="1:7" x14ac:dyDescent="0.35">
      <c r="A63" s="4">
        <v>1821</v>
      </c>
      <c r="B63" s="57" t="s">
        <v>156</v>
      </c>
      <c r="C63" s="11"/>
      <c r="D63" s="4" t="s">
        <v>101</v>
      </c>
      <c r="E63" s="8"/>
      <c r="F63" s="15">
        <f t="shared" si="5"/>
        <v>0</v>
      </c>
    </row>
    <row r="64" spans="1:7" x14ac:dyDescent="0.35">
      <c r="A64" s="4">
        <v>184</v>
      </c>
      <c r="B64" s="57" t="s">
        <v>157</v>
      </c>
      <c r="C64" s="11"/>
      <c r="D64" s="4"/>
      <c r="E64" s="8"/>
      <c r="F64" s="15"/>
    </row>
    <row r="65" spans="1:7" x14ac:dyDescent="0.35">
      <c r="A65" s="4">
        <v>1841</v>
      </c>
      <c r="B65" s="57" t="s">
        <v>159</v>
      </c>
      <c r="C65" s="11"/>
      <c r="D65" s="4" t="s">
        <v>101</v>
      </c>
      <c r="E65" s="70"/>
      <c r="F65" s="15">
        <f t="shared" si="5"/>
        <v>0</v>
      </c>
    </row>
    <row r="66" spans="1:7" x14ac:dyDescent="0.35">
      <c r="A66" s="4">
        <v>1842</v>
      </c>
      <c r="B66" s="57" t="s">
        <v>158</v>
      </c>
      <c r="C66" s="11"/>
      <c r="D66" s="4" t="s">
        <v>101</v>
      </c>
      <c r="E66" s="70"/>
      <c r="F66" s="15">
        <f t="shared" si="5"/>
        <v>0</v>
      </c>
    </row>
    <row r="67" spans="1:7" x14ac:dyDescent="0.35">
      <c r="A67" s="4">
        <v>185</v>
      </c>
      <c r="B67" s="57" t="s">
        <v>160</v>
      </c>
      <c r="C67" s="11"/>
      <c r="D67" s="4"/>
      <c r="E67" s="8"/>
      <c r="F67" s="15"/>
    </row>
    <row r="68" spans="1:7" x14ac:dyDescent="0.35">
      <c r="A68" s="4">
        <v>1851</v>
      </c>
      <c r="B68" s="57" t="s">
        <v>161</v>
      </c>
      <c r="C68" s="11"/>
      <c r="D68" s="4" t="s">
        <v>101</v>
      </c>
      <c r="E68" s="8"/>
      <c r="F68" s="15">
        <f t="shared" si="5"/>
        <v>0</v>
      </c>
    </row>
    <row r="69" spans="1:7" x14ac:dyDescent="0.35">
      <c r="A69" s="4">
        <v>1852</v>
      </c>
      <c r="B69" s="57" t="s">
        <v>162</v>
      </c>
      <c r="C69" s="11"/>
      <c r="D69" s="4" t="s">
        <v>101</v>
      </c>
      <c r="E69" s="8"/>
      <c r="F69" s="15">
        <f t="shared" si="5"/>
        <v>0</v>
      </c>
    </row>
    <row r="70" spans="1:7" x14ac:dyDescent="0.35">
      <c r="A70" s="4">
        <v>1853</v>
      </c>
      <c r="B70" s="57" t="s">
        <v>163</v>
      </c>
      <c r="C70" s="11"/>
      <c r="D70" s="4" t="s">
        <v>11</v>
      </c>
      <c r="E70" s="8"/>
      <c r="F70" s="15">
        <f t="shared" si="5"/>
        <v>0</v>
      </c>
    </row>
    <row r="71" spans="1:7" x14ac:dyDescent="0.35">
      <c r="A71" s="4"/>
      <c r="B71" s="6"/>
      <c r="C71" s="11"/>
      <c r="D71" s="4"/>
      <c r="E71" s="8"/>
      <c r="F71" s="15"/>
    </row>
    <row r="72" spans="1:7" x14ac:dyDescent="0.35">
      <c r="A72" s="3">
        <v>2</v>
      </c>
      <c r="B72" s="5" t="s">
        <v>28</v>
      </c>
      <c r="C72" s="10"/>
      <c r="D72" s="3"/>
      <c r="E72" s="35"/>
      <c r="F72" s="35">
        <f>SUM(F73:F101)/2</f>
        <v>0</v>
      </c>
    </row>
    <row r="73" spans="1:7" x14ac:dyDescent="0.35">
      <c r="A73" s="4"/>
      <c r="B73" s="6"/>
      <c r="C73" s="11"/>
      <c r="D73" s="4"/>
      <c r="E73" s="8"/>
      <c r="F73" s="8" t="str">
        <f t="shared" ref="F73:F103" si="6">IF(C73="","",C73*E73)</f>
        <v/>
      </c>
    </row>
    <row r="74" spans="1:7" x14ac:dyDescent="0.35">
      <c r="A74" s="3">
        <v>22</v>
      </c>
      <c r="B74" s="5" t="s">
        <v>164</v>
      </c>
      <c r="C74" s="10"/>
      <c r="D74" s="3"/>
      <c r="E74" s="35"/>
      <c r="F74" s="35">
        <f>SUM(F75:F87)</f>
        <v>0</v>
      </c>
    </row>
    <row r="75" spans="1:7" x14ac:dyDescent="0.35">
      <c r="A75" s="4">
        <v>221</v>
      </c>
      <c r="B75" s="6" t="s">
        <v>29</v>
      </c>
      <c r="C75" s="11"/>
      <c r="D75" s="4"/>
      <c r="E75" s="8"/>
      <c r="F75" s="8" t="str">
        <f t="shared" si="6"/>
        <v/>
      </c>
    </row>
    <row r="76" spans="1:7" x14ac:dyDescent="0.35">
      <c r="A76" s="4">
        <v>2211</v>
      </c>
      <c r="B76" s="6" t="s">
        <v>96</v>
      </c>
      <c r="C76" s="11"/>
      <c r="D76" s="4" t="s">
        <v>13</v>
      </c>
      <c r="E76" s="8"/>
      <c r="F76" s="8">
        <f>C76*E76</f>
        <v>0</v>
      </c>
      <c r="G76" s="24"/>
    </row>
    <row r="77" spans="1:7" ht="29" x14ac:dyDescent="0.35">
      <c r="A77" s="4">
        <v>222</v>
      </c>
      <c r="B77" s="6" t="s">
        <v>169</v>
      </c>
      <c r="C77" s="11"/>
      <c r="D77" s="4"/>
      <c r="E77" s="8"/>
      <c r="F77" s="8"/>
      <c r="G77" s="29"/>
    </row>
    <row r="78" spans="1:7" x14ac:dyDescent="0.35">
      <c r="A78" s="4">
        <v>2221</v>
      </c>
      <c r="B78" s="6" t="s">
        <v>170</v>
      </c>
      <c r="C78" s="11"/>
      <c r="D78" s="4" t="s">
        <v>13</v>
      </c>
      <c r="E78" s="8"/>
      <c r="F78" s="8">
        <f t="shared" ref="F78:F86" si="7">C78*E78</f>
        <v>0</v>
      </c>
      <c r="G78" s="29"/>
    </row>
    <row r="79" spans="1:7" x14ac:dyDescent="0.35">
      <c r="A79" s="4">
        <v>2222</v>
      </c>
      <c r="B79" s="6" t="s">
        <v>165</v>
      </c>
      <c r="C79" s="11"/>
      <c r="D79" s="4" t="s">
        <v>13</v>
      </c>
      <c r="E79" s="8"/>
      <c r="F79" s="8">
        <f t="shared" si="7"/>
        <v>0</v>
      </c>
    </row>
    <row r="80" spans="1:7" x14ac:dyDescent="0.35">
      <c r="A80" s="4">
        <v>2223</v>
      </c>
      <c r="B80" s="6" t="s">
        <v>166</v>
      </c>
      <c r="C80" s="11"/>
      <c r="D80" s="4" t="s">
        <v>13</v>
      </c>
      <c r="E80" s="8"/>
      <c r="F80" s="8">
        <f t="shared" si="7"/>
        <v>0</v>
      </c>
    </row>
    <row r="81" spans="1:7" x14ac:dyDescent="0.35">
      <c r="A81" s="4">
        <v>224</v>
      </c>
      <c r="B81" s="6" t="s">
        <v>171</v>
      </c>
      <c r="C81" s="11"/>
      <c r="D81" s="4"/>
      <c r="E81" s="8"/>
      <c r="F81" s="8"/>
    </row>
    <row r="82" spans="1:7" x14ac:dyDescent="0.35">
      <c r="A82" s="4">
        <v>2241</v>
      </c>
      <c r="B82" s="6" t="s">
        <v>167</v>
      </c>
      <c r="C82" s="11"/>
      <c r="D82" s="4" t="s">
        <v>14</v>
      </c>
      <c r="E82" s="8"/>
      <c r="F82" s="8">
        <f t="shared" si="7"/>
        <v>0</v>
      </c>
    </row>
    <row r="83" spans="1:7" x14ac:dyDescent="0.35">
      <c r="A83" s="4">
        <v>227</v>
      </c>
      <c r="B83" s="6" t="s">
        <v>172</v>
      </c>
      <c r="C83" s="11"/>
      <c r="D83" s="4"/>
      <c r="E83" s="8"/>
      <c r="F83" s="8"/>
    </row>
    <row r="84" spans="1:7" x14ac:dyDescent="0.35">
      <c r="A84" s="12">
        <v>2271</v>
      </c>
      <c r="B84" s="13" t="s">
        <v>238</v>
      </c>
      <c r="C84" s="14"/>
      <c r="D84" s="12" t="s">
        <v>14</v>
      </c>
      <c r="E84" s="15"/>
      <c r="F84" s="8">
        <f t="shared" si="7"/>
        <v>0</v>
      </c>
      <c r="G84" s="29"/>
    </row>
    <row r="85" spans="1:7" x14ac:dyDescent="0.35">
      <c r="A85" s="12">
        <v>2272</v>
      </c>
      <c r="B85" s="13" t="s">
        <v>168</v>
      </c>
      <c r="C85" s="14"/>
      <c r="D85" s="12" t="s">
        <v>14</v>
      </c>
      <c r="E85" s="15"/>
      <c r="F85" s="8">
        <f t="shared" si="7"/>
        <v>0</v>
      </c>
      <c r="G85" s="29"/>
    </row>
    <row r="86" spans="1:7" x14ac:dyDescent="0.35">
      <c r="A86" s="12">
        <v>2273</v>
      </c>
      <c r="B86" s="13" t="s">
        <v>190</v>
      </c>
      <c r="C86" s="14"/>
      <c r="D86" s="12" t="s">
        <v>14</v>
      </c>
      <c r="E86" s="15"/>
      <c r="F86" s="8">
        <f t="shared" si="7"/>
        <v>0</v>
      </c>
      <c r="G86" s="29"/>
    </row>
    <row r="87" spans="1:7" x14ac:dyDescent="0.35">
      <c r="A87" s="4"/>
      <c r="B87" s="6"/>
      <c r="C87" s="11"/>
      <c r="D87" s="4"/>
      <c r="E87" s="8"/>
      <c r="F87" s="8"/>
    </row>
    <row r="88" spans="1:7" x14ac:dyDescent="0.35">
      <c r="A88" s="3">
        <v>23</v>
      </c>
      <c r="B88" s="5" t="s">
        <v>32</v>
      </c>
      <c r="C88" s="10"/>
      <c r="D88" s="3"/>
      <c r="E88" s="35"/>
      <c r="F88" s="35">
        <f>SUM(F89:F101)</f>
        <v>0</v>
      </c>
    </row>
    <row r="89" spans="1:7" x14ac:dyDescent="0.35">
      <c r="A89" s="4">
        <v>231</v>
      </c>
      <c r="B89" s="6" t="s">
        <v>33</v>
      </c>
      <c r="C89" s="11"/>
      <c r="D89" s="4"/>
      <c r="E89" s="8"/>
      <c r="F89" s="8" t="str">
        <f t="shared" si="6"/>
        <v/>
      </c>
      <c r="G89" s="29"/>
    </row>
    <row r="90" spans="1:7" x14ac:dyDescent="0.35">
      <c r="A90" s="4">
        <v>2311</v>
      </c>
      <c r="B90" s="6" t="s">
        <v>173</v>
      </c>
      <c r="C90" s="11"/>
      <c r="D90" s="4" t="s">
        <v>13</v>
      </c>
      <c r="E90" s="8"/>
      <c r="F90" s="8">
        <f>C90*E90</f>
        <v>0</v>
      </c>
      <c r="G90" s="29"/>
    </row>
    <row r="91" spans="1:7" x14ac:dyDescent="0.35">
      <c r="A91" s="4">
        <v>2312</v>
      </c>
      <c r="B91" s="6" t="s">
        <v>181</v>
      </c>
      <c r="C91" s="11"/>
      <c r="D91" s="4" t="s">
        <v>14</v>
      </c>
      <c r="E91" s="8"/>
      <c r="F91" s="8">
        <f>C91*E91</f>
        <v>0</v>
      </c>
      <c r="G91" s="29"/>
    </row>
    <row r="92" spans="1:7" x14ac:dyDescent="0.35">
      <c r="A92" s="4">
        <v>2312</v>
      </c>
      <c r="B92" s="6" t="s">
        <v>174</v>
      </c>
      <c r="C92" s="11"/>
      <c r="D92" s="4" t="s">
        <v>11</v>
      </c>
      <c r="E92" s="8"/>
      <c r="F92" s="8">
        <f>C92*E92</f>
        <v>0</v>
      </c>
      <c r="G92" s="29"/>
    </row>
    <row r="93" spans="1:7" x14ac:dyDescent="0.35">
      <c r="A93" s="4">
        <v>232</v>
      </c>
      <c r="B93" s="6" t="s">
        <v>30</v>
      </c>
      <c r="C93" s="11"/>
      <c r="D93" s="4"/>
      <c r="E93" s="8"/>
      <c r="F93" s="8"/>
      <c r="G93" s="29"/>
    </row>
    <row r="94" spans="1:7" x14ac:dyDescent="0.35">
      <c r="A94" s="4">
        <v>2321</v>
      </c>
      <c r="B94" s="6" t="s">
        <v>175</v>
      </c>
      <c r="C94" s="11"/>
      <c r="D94" s="4" t="s">
        <v>14</v>
      </c>
      <c r="E94" s="8"/>
      <c r="F94" s="8">
        <f t="shared" ref="F94:F100" si="8">C94*E94</f>
        <v>0</v>
      </c>
      <c r="G94" s="29"/>
    </row>
    <row r="95" spans="1:7" x14ac:dyDescent="0.35">
      <c r="A95" s="4">
        <v>2322</v>
      </c>
      <c r="B95" s="6" t="s">
        <v>176</v>
      </c>
      <c r="C95" s="11"/>
      <c r="D95" s="4" t="s">
        <v>14</v>
      </c>
      <c r="E95" s="8"/>
      <c r="F95" s="8">
        <f t="shared" si="8"/>
        <v>0</v>
      </c>
      <c r="G95" s="29"/>
    </row>
    <row r="96" spans="1:7" x14ac:dyDescent="0.35">
      <c r="A96" s="4">
        <v>236</v>
      </c>
      <c r="B96" s="6" t="s">
        <v>31</v>
      </c>
      <c r="C96" s="11"/>
      <c r="D96" s="4"/>
      <c r="E96" s="8"/>
      <c r="F96" s="8"/>
      <c r="G96" s="29"/>
    </row>
    <row r="97" spans="1:7" x14ac:dyDescent="0.35">
      <c r="A97" s="4">
        <v>2361</v>
      </c>
      <c r="B97" s="6" t="s">
        <v>177</v>
      </c>
      <c r="C97" s="11"/>
      <c r="D97" s="4" t="s">
        <v>14</v>
      </c>
      <c r="E97" s="8"/>
      <c r="F97" s="8">
        <f t="shared" si="8"/>
        <v>0</v>
      </c>
      <c r="G97" s="29"/>
    </row>
    <row r="98" spans="1:7" x14ac:dyDescent="0.35">
      <c r="A98" s="4">
        <v>2362</v>
      </c>
      <c r="B98" s="6" t="s">
        <v>179</v>
      </c>
      <c r="C98" s="11"/>
      <c r="D98" s="4" t="s">
        <v>14</v>
      </c>
      <c r="E98" s="8"/>
      <c r="F98" s="8">
        <f t="shared" si="8"/>
        <v>0</v>
      </c>
      <c r="G98" s="29"/>
    </row>
    <row r="99" spans="1:7" x14ac:dyDescent="0.35">
      <c r="A99" s="4">
        <v>2363</v>
      </c>
      <c r="B99" s="6" t="s">
        <v>178</v>
      </c>
      <c r="C99" s="11"/>
      <c r="D99" s="4" t="s">
        <v>14</v>
      </c>
      <c r="E99" s="8"/>
      <c r="F99" s="8">
        <f t="shared" si="8"/>
        <v>0</v>
      </c>
      <c r="G99" s="29"/>
    </row>
    <row r="100" spans="1:7" x14ac:dyDescent="0.35">
      <c r="A100" s="4">
        <v>2364</v>
      </c>
      <c r="B100" s="6" t="s">
        <v>180</v>
      </c>
      <c r="C100" s="11"/>
      <c r="D100" s="4" t="s">
        <v>14</v>
      </c>
      <c r="E100" s="8"/>
      <c r="F100" s="8">
        <f t="shared" si="8"/>
        <v>0</v>
      </c>
      <c r="G100" s="29"/>
    </row>
    <row r="101" spans="1:7" x14ac:dyDescent="0.35">
      <c r="A101" s="4"/>
      <c r="B101" s="6"/>
      <c r="C101" s="11"/>
      <c r="D101" s="4"/>
      <c r="E101" s="8"/>
      <c r="F101" s="8"/>
      <c r="G101" s="29"/>
    </row>
    <row r="102" spans="1:7" x14ac:dyDescent="0.35">
      <c r="A102" s="3">
        <v>3</v>
      </c>
      <c r="B102" s="5" t="s">
        <v>34</v>
      </c>
      <c r="C102" s="10"/>
      <c r="D102" s="3"/>
      <c r="E102" s="35"/>
      <c r="F102" s="35">
        <f>SUM(F103:F126)/2</f>
        <v>0</v>
      </c>
    </row>
    <row r="103" spans="1:7" x14ac:dyDescent="0.35">
      <c r="A103" s="4"/>
      <c r="B103" s="6"/>
      <c r="C103" s="11"/>
      <c r="D103" s="4"/>
      <c r="E103" s="8"/>
      <c r="F103" s="8" t="str">
        <f t="shared" si="6"/>
        <v/>
      </c>
    </row>
    <row r="104" spans="1:7" x14ac:dyDescent="0.35">
      <c r="A104" s="3">
        <v>31</v>
      </c>
      <c r="B104" s="5" t="s">
        <v>92</v>
      </c>
      <c r="C104" s="10"/>
      <c r="D104" s="3"/>
      <c r="E104" s="35"/>
      <c r="F104" s="35">
        <f>SUM(F105:F109)</f>
        <v>0</v>
      </c>
    </row>
    <row r="105" spans="1:7" x14ac:dyDescent="0.35">
      <c r="A105" s="4">
        <v>311</v>
      </c>
      <c r="B105" s="6" t="s">
        <v>93</v>
      </c>
      <c r="C105" s="11"/>
      <c r="D105" s="4"/>
      <c r="E105" s="8"/>
      <c r="F105" s="8" t="str">
        <f>IF(C105="","",C105*E105)</f>
        <v/>
      </c>
    </row>
    <row r="106" spans="1:7" x14ac:dyDescent="0.35">
      <c r="A106" s="4">
        <v>3111</v>
      </c>
      <c r="B106" s="6" t="s">
        <v>182</v>
      </c>
      <c r="C106" s="11"/>
      <c r="D106" s="4" t="s">
        <v>36</v>
      </c>
      <c r="E106" s="8"/>
      <c r="F106" s="8" t="str">
        <f>IF(C106="","",C106*E106)</f>
        <v/>
      </c>
      <c r="G106" s="29"/>
    </row>
    <row r="107" spans="1:7" x14ac:dyDescent="0.35">
      <c r="A107" s="4">
        <v>315</v>
      </c>
      <c r="B107" s="6" t="s">
        <v>106</v>
      </c>
      <c r="C107" s="11"/>
      <c r="D107" s="4"/>
      <c r="E107" s="8"/>
      <c r="F107" s="8"/>
      <c r="G107" s="29"/>
    </row>
    <row r="108" spans="1:7" x14ac:dyDescent="0.35">
      <c r="A108" s="4">
        <v>3151</v>
      </c>
      <c r="B108" s="6" t="s">
        <v>107</v>
      </c>
      <c r="C108" s="11"/>
      <c r="D108" s="4" t="s">
        <v>14</v>
      </c>
      <c r="E108" s="8"/>
      <c r="F108" s="8" t="str">
        <f>IF(C108="","",C108*E108)</f>
        <v/>
      </c>
      <c r="G108" s="29"/>
    </row>
    <row r="109" spans="1:7" x14ac:dyDescent="0.35">
      <c r="A109" s="4"/>
      <c r="B109" s="6"/>
      <c r="C109" s="11"/>
      <c r="D109" s="4"/>
      <c r="E109" s="8"/>
      <c r="F109" s="8"/>
      <c r="G109" s="29"/>
    </row>
    <row r="110" spans="1:7" x14ac:dyDescent="0.35">
      <c r="A110" s="3">
        <v>32</v>
      </c>
      <c r="B110" s="5" t="s">
        <v>35</v>
      </c>
      <c r="C110" s="10"/>
      <c r="D110" s="3"/>
      <c r="E110" s="35"/>
      <c r="F110" s="35">
        <f>SUM(F111:F121)</f>
        <v>0</v>
      </c>
    </row>
    <row r="111" spans="1:7" x14ac:dyDescent="0.35">
      <c r="A111" s="4">
        <v>324</v>
      </c>
      <c r="B111" s="6" t="s">
        <v>97</v>
      </c>
      <c r="C111" s="11"/>
      <c r="D111" s="4"/>
      <c r="E111" s="8"/>
      <c r="F111" s="8" t="str">
        <f t="shared" ref="F111:F121" si="9">IF(C111="","",C111*E111)</f>
        <v/>
      </c>
      <c r="G111" s="29"/>
    </row>
    <row r="112" spans="1:7" x14ac:dyDescent="0.35">
      <c r="A112" s="4">
        <v>3241</v>
      </c>
      <c r="B112" s="6" t="s">
        <v>183</v>
      </c>
      <c r="C112" s="11"/>
      <c r="D112" s="4" t="s">
        <v>14</v>
      </c>
      <c r="E112" s="8"/>
      <c r="F112" s="8" t="str">
        <f t="shared" si="9"/>
        <v/>
      </c>
      <c r="G112" s="29"/>
    </row>
    <row r="113" spans="1:9" x14ac:dyDescent="0.35">
      <c r="A113" s="4">
        <v>3242</v>
      </c>
      <c r="B113" s="6" t="s">
        <v>184</v>
      </c>
      <c r="C113" s="11"/>
      <c r="D113" s="4" t="s">
        <v>14</v>
      </c>
      <c r="E113" s="8"/>
      <c r="F113" s="8" t="str">
        <f t="shared" si="9"/>
        <v/>
      </c>
      <c r="G113" s="29"/>
    </row>
    <row r="114" spans="1:9" x14ac:dyDescent="0.35">
      <c r="A114" s="4">
        <v>325</v>
      </c>
      <c r="B114" s="6" t="s">
        <v>108</v>
      </c>
      <c r="C114" s="11"/>
      <c r="D114" s="4"/>
      <c r="E114" s="8"/>
      <c r="F114" s="8" t="str">
        <f t="shared" si="9"/>
        <v/>
      </c>
      <c r="G114" s="29"/>
    </row>
    <row r="115" spans="1:9" x14ac:dyDescent="0.35">
      <c r="A115" s="4">
        <v>3251</v>
      </c>
      <c r="B115" s="6" t="s">
        <v>185</v>
      </c>
      <c r="C115" s="11"/>
      <c r="D115" s="4" t="s">
        <v>14</v>
      </c>
      <c r="E115" s="15"/>
      <c r="F115" s="8" t="str">
        <f t="shared" si="9"/>
        <v/>
      </c>
      <c r="G115" s="29"/>
    </row>
    <row r="116" spans="1:9" x14ac:dyDescent="0.35">
      <c r="A116" s="4">
        <v>327</v>
      </c>
      <c r="B116" s="6" t="s">
        <v>37</v>
      </c>
      <c r="C116" s="11"/>
      <c r="D116" s="4"/>
      <c r="E116" s="8"/>
      <c r="F116" s="8" t="str">
        <f t="shared" si="9"/>
        <v/>
      </c>
      <c r="G116" s="29"/>
    </row>
    <row r="117" spans="1:9" x14ac:dyDescent="0.35">
      <c r="A117" s="4">
        <v>3271</v>
      </c>
      <c r="B117" s="6" t="s">
        <v>186</v>
      </c>
      <c r="C117" s="11"/>
      <c r="D117" s="4" t="s">
        <v>14</v>
      </c>
      <c r="E117" s="8"/>
      <c r="F117" s="8" t="str">
        <f t="shared" si="9"/>
        <v/>
      </c>
      <c r="G117" s="29"/>
    </row>
    <row r="118" spans="1:9" ht="29" x14ac:dyDescent="0.35">
      <c r="A118" s="4">
        <v>3272</v>
      </c>
      <c r="B118" s="6" t="s">
        <v>187</v>
      </c>
      <c r="C118" s="11"/>
      <c r="D118" s="4" t="s">
        <v>14</v>
      </c>
      <c r="E118" s="8"/>
      <c r="F118" s="8" t="str">
        <f>IF(C118="","",C118*E118)</f>
        <v/>
      </c>
      <c r="G118" s="29"/>
    </row>
    <row r="119" spans="1:9" x14ac:dyDescent="0.35">
      <c r="A119" s="4">
        <v>3273</v>
      </c>
      <c r="B119" s="6" t="s">
        <v>188</v>
      </c>
      <c r="C119" s="11"/>
      <c r="D119" s="4" t="s">
        <v>14</v>
      </c>
      <c r="E119" s="8"/>
      <c r="F119" s="8" t="str">
        <f>IF(C119="","",C119*E119)</f>
        <v/>
      </c>
      <c r="G119" s="59"/>
      <c r="I119" s="7"/>
    </row>
    <row r="120" spans="1:9" x14ac:dyDescent="0.35">
      <c r="A120" s="4">
        <v>3274</v>
      </c>
      <c r="B120" s="6" t="s">
        <v>189</v>
      </c>
      <c r="C120" s="11"/>
      <c r="D120" s="4" t="s">
        <v>16</v>
      </c>
      <c r="E120" s="70"/>
      <c r="F120" s="8" t="str">
        <f>IF(C120="","",C120*E120)</f>
        <v/>
      </c>
      <c r="G120" s="29"/>
    </row>
    <row r="121" spans="1:9" x14ac:dyDescent="0.35">
      <c r="A121" s="4">
        <v>328</v>
      </c>
      <c r="B121" s="6" t="s">
        <v>237</v>
      </c>
      <c r="C121" s="11"/>
      <c r="D121" s="4" t="s">
        <v>11</v>
      </c>
      <c r="E121" s="8"/>
      <c r="F121" s="8" t="str">
        <f t="shared" si="9"/>
        <v/>
      </c>
    </row>
    <row r="122" spans="1:9" x14ac:dyDescent="0.35">
      <c r="A122" s="4"/>
      <c r="B122" s="6"/>
      <c r="C122" s="11"/>
      <c r="D122" s="4"/>
      <c r="E122" s="8"/>
      <c r="F122" s="8"/>
    </row>
    <row r="123" spans="1:9" x14ac:dyDescent="0.35">
      <c r="A123" s="3">
        <v>33</v>
      </c>
      <c r="B123" s="5" t="s">
        <v>38</v>
      </c>
      <c r="C123" s="10"/>
      <c r="D123" s="3"/>
      <c r="E123" s="35"/>
      <c r="F123" s="35">
        <f>SUM(F124:F126)</f>
        <v>0</v>
      </c>
      <c r="G123" s="29"/>
    </row>
    <row r="124" spans="1:9" x14ac:dyDescent="0.35">
      <c r="A124" s="20">
        <v>332</v>
      </c>
      <c r="B124" s="21" t="s">
        <v>30</v>
      </c>
      <c r="C124" s="22"/>
      <c r="D124" s="20"/>
      <c r="E124" s="23"/>
      <c r="F124" s="23"/>
      <c r="G124" s="29"/>
    </row>
    <row r="125" spans="1:9" ht="29" x14ac:dyDescent="0.35">
      <c r="A125" s="4">
        <v>3321</v>
      </c>
      <c r="B125" s="21" t="s">
        <v>191</v>
      </c>
      <c r="C125" s="22"/>
      <c r="D125" s="20" t="s">
        <v>14</v>
      </c>
      <c r="E125" s="8"/>
      <c r="F125" s="8" t="str">
        <f t="shared" ref="F125" si="10">IF(C125="","",C125*E125)</f>
        <v/>
      </c>
      <c r="G125" s="29"/>
    </row>
    <row r="126" spans="1:9" x14ac:dyDescent="0.35">
      <c r="A126" s="4"/>
      <c r="B126" s="6"/>
      <c r="C126" s="11"/>
      <c r="D126" s="4"/>
      <c r="E126" s="8"/>
      <c r="F126" s="8" t="str">
        <f t="shared" ref="F126:F133" si="11">IF(C126="","",C126*E126)</f>
        <v/>
      </c>
      <c r="G126" s="29"/>
    </row>
    <row r="127" spans="1:9" x14ac:dyDescent="0.35">
      <c r="A127" s="3">
        <v>4</v>
      </c>
      <c r="B127" s="5" t="s">
        <v>39</v>
      </c>
      <c r="C127" s="10"/>
      <c r="D127" s="3"/>
      <c r="E127" s="35"/>
      <c r="F127" s="35">
        <f>SUM(F129:F155)/2</f>
        <v>0</v>
      </c>
      <c r="G127" s="29"/>
    </row>
    <row r="128" spans="1:9" x14ac:dyDescent="0.35">
      <c r="A128" s="62"/>
      <c r="B128" s="63"/>
      <c r="C128" s="64"/>
      <c r="D128" s="62"/>
      <c r="E128" s="45"/>
      <c r="F128" s="45"/>
      <c r="G128" s="29"/>
    </row>
    <row r="129" spans="1:7" x14ac:dyDescent="0.35">
      <c r="A129" s="3">
        <v>411</v>
      </c>
      <c r="B129" s="3" t="s">
        <v>110</v>
      </c>
      <c r="C129" s="3"/>
      <c r="D129" s="3"/>
      <c r="E129" s="3"/>
      <c r="F129" s="35" t="str">
        <f>F130</f>
        <v/>
      </c>
    </row>
    <row r="130" spans="1:7" x14ac:dyDescent="0.35">
      <c r="A130" s="4">
        <v>4111</v>
      </c>
      <c r="B130" s="6" t="s">
        <v>193</v>
      </c>
      <c r="C130" s="11"/>
      <c r="D130" s="4" t="s">
        <v>14</v>
      </c>
      <c r="E130" s="8"/>
      <c r="F130" s="8" t="str">
        <f t="shared" si="11"/>
        <v/>
      </c>
    </row>
    <row r="131" spans="1:7" x14ac:dyDescent="0.35">
      <c r="A131" s="4"/>
      <c r="B131" s="6"/>
      <c r="C131" s="11"/>
      <c r="D131" s="4"/>
      <c r="E131" s="8"/>
      <c r="F131" s="8" t="str">
        <f t="shared" si="11"/>
        <v/>
      </c>
    </row>
    <row r="132" spans="1:7" x14ac:dyDescent="0.35">
      <c r="A132" s="3">
        <v>42</v>
      </c>
      <c r="B132" s="5" t="s">
        <v>40</v>
      </c>
      <c r="C132" s="10"/>
      <c r="D132" s="3"/>
      <c r="E132" s="35"/>
      <c r="F132" s="35">
        <f>SUM(F134:F134)</f>
        <v>0</v>
      </c>
    </row>
    <row r="133" spans="1:7" x14ac:dyDescent="0.35">
      <c r="A133" s="4">
        <v>426</v>
      </c>
      <c r="B133" s="6" t="s">
        <v>192</v>
      </c>
      <c r="C133" s="11"/>
      <c r="D133" s="4"/>
      <c r="E133" s="8"/>
      <c r="F133" s="8" t="str">
        <f t="shared" si="11"/>
        <v/>
      </c>
    </row>
    <row r="134" spans="1:7" x14ac:dyDescent="0.35">
      <c r="A134" s="4">
        <v>4261</v>
      </c>
      <c r="B134" s="6" t="s">
        <v>234</v>
      </c>
      <c r="C134" s="11"/>
      <c r="D134" s="4" t="s">
        <v>101</v>
      </c>
      <c r="E134" s="8"/>
      <c r="F134" s="8" t="str">
        <f>IF(C134="","",C134*E134)</f>
        <v/>
      </c>
    </row>
    <row r="135" spans="1:7" x14ac:dyDescent="0.35">
      <c r="A135" s="4"/>
      <c r="B135" s="6"/>
      <c r="C135" s="11"/>
      <c r="D135" s="4"/>
      <c r="E135" s="8"/>
      <c r="F135" s="8" t="str">
        <f t="shared" ref="F135:F159" si="12">IF(C135="","",C135*E135)</f>
        <v/>
      </c>
    </row>
    <row r="136" spans="1:7" x14ac:dyDescent="0.35">
      <c r="A136" s="3">
        <v>43</v>
      </c>
      <c r="B136" s="5" t="s">
        <v>41</v>
      </c>
      <c r="C136" s="10"/>
      <c r="D136" s="3"/>
      <c r="E136" s="35"/>
      <c r="F136" s="35">
        <f>SUM(F137:F143)</f>
        <v>0</v>
      </c>
    </row>
    <row r="137" spans="1:7" x14ac:dyDescent="0.35">
      <c r="A137" s="4">
        <v>431</v>
      </c>
      <c r="B137" s="6" t="s">
        <v>43</v>
      </c>
      <c r="C137" s="11"/>
      <c r="D137" s="4"/>
      <c r="E137" s="8"/>
      <c r="F137" s="8" t="str">
        <f t="shared" si="12"/>
        <v/>
      </c>
    </row>
    <row r="138" spans="1:7" x14ac:dyDescent="0.35">
      <c r="A138" s="12">
        <v>4311</v>
      </c>
      <c r="B138" s="13" t="s">
        <v>43</v>
      </c>
      <c r="C138" s="14"/>
      <c r="D138" s="12" t="s">
        <v>11</v>
      </c>
      <c r="E138" s="15"/>
      <c r="F138" s="15" t="str">
        <f t="shared" si="12"/>
        <v/>
      </c>
      <c r="G138" s="29"/>
    </row>
    <row r="139" spans="1:7" x14ac:dyDescent="0.35">
      <c r="A139" s="12">
        <v>432</v>
      </c>
      <c r="B139" s="13" t="s">
        <v>194</v>
      </c>
      <c r="C139" s="14"/>
      <c r="D139" s="12"/>
      <c r="E139" s="15"/>
      <c r="F139" s="15" t="str">
        <f t="shared" si="12"/>
        <v/>
      </c>
      <c r="G139" s="29"/>
    </row>
    <row r="140" spans="1:7" x14ac:dyDescent="0.35">
      <c r="A140" s="12">
        <v>4321</v>
      </c>
      <c r="B140" s="13" t="s">
        <v>195</v>
      </c>
      <c r="C140" s="14"/>
      <c r="D140" s="12" t="s">
        <v>101</v>
      </c>
      <c r="E140" s="15"/>
      <c r="F140" s="15" t="str">
        <f t="shared" si="12"/>
        <v/>
      </c>
      <c r="G140" s="29"/>
    </row>
    <row r="141" spans="1:7" x14ac:dyDescent="0.35">
      <c r="A141" s="12">
        <v>4322</v>
      </c>
      <c r="B141" s="13" t="s">
        <v>196</v>
      </c>
      <c r="C141" s="14"/>
      <c r="D141" s="12" t="s">
        <v>101</v>
      </c>
      <c r="E141" s="15"/>
      <c r="F141" s="15" t="str">
        <f t="shared" si="12"/>
        <v/>
      </c>
      <c r="G141" s="29"/>
    </row>
    <row r="142" spans="1:7" x14ac:dyDescent="0.35">
      <c r="A142" s="4">
        <v>433</v>
      </c>
      <c r="B142" s="6" t="s">
        <v>98</v>
      </c>
      <c r="C142" s="11"/>
      <c r="D142" s="4"/>
      <c r="E142" s="8"/>
      <c r="F142" s="15" t="str">
        <f t="shared" si="12"/>
        <v/>
      </c>
      <c r="G142" s="29"/>
    </row>
    <row r="143" spans="1:7" x14ac:dyDescent="0.35">
      <c r="A143" s="4">
        <v>4331</v>
      </c>
      <c r="B143" s="57" t="s">
        <v>197</v>
      </c>
      <c r="C143" s="11"/>
      <c r="D143" s="4" t="s">
        <v>101</v>
      </c>
      <c r="E143" s="8"/>
      <c r="F143" s="15" t="str">
        <f t="shared" si="12"/>
        <v/>
      </c>
      <c r="G143" s="29"/>
    </row>
    <row r="144" spans="1:7" x14ac:dyDescent="0.35">
      <c r="A144" s="4"/>
      <c r="B144" s="6"/>
      <c r="C144" s="11"/>
      <c r="D144" s="4"/>
      <c r="E144" s="8"/>
      <c r="F144" s="8" t="str">
        <f t="shared" si="12"/>
        <v/>
      </c>
      <c r="G144" s="19"/>
    </row>
    <row r="145" spans="1:7" x14ac:dyDescent="0.35">
      <c r="A145" s="4"/>
      <c r="B145" s="6"/>
      <c r="C145" s="11"/>
      <c r="D145" s="4"/>
      <c r="E145" s="8"/>
      <c r="F145" s="8" t="str">
        <f t="shared" si="12"/>
        <v/>
      </c>
      <c r="G145" s="29"/>
    </row>
    <row r="146" spans="1:7" x14ac:dyDescent="0.35">
      <c r="A146" s="3">
        <v>48</v>
      </c>
      <c r="B146" s="5" t="s">
        <v>44</v>
      </c>
      <c r="C146" s="10"/>
      <c r="D146" s="3"/>
      <c r="E146" s="35"/>
      <c r="F146" s="35">
        <f>SUM(F147:F154)</f>
        <v>0</v>
      </c>
      <c r="G146" s="29"/>
    </row>
    <row r="147" spans="1:7" x14ac:dyDescent="0.35">
      <c r="A147" s="4">
        <v>484</v>
      </c>
      <c r="B147" s="4" t="s">
        <v>200</v>
      </c>
      <c r="C147" s="4"/>
      <c r="D147" s="4"/>
      <c r="E147" s="4"/>
      <c r="F147" s="4"/>
      <c r="G147" s="29"/>
    </row>
    <row r="148" spans="1:7" x14ac:dyDescent="0.35">
      <c r="A148" s="4">
        <v>4841</v>
      </c>
      <c r="B148" s="4" t="s">
        <v>201</v>
      </c>
      <c r="C148" s="4"/>
      <c r="D148" s="4" t="s">
        <v>14</v>
      </c>
      <c r="E148" s="8"/>
      <c r="F148" s="8" t="str">
        <f t="shared" ref="F148:F152" si="13">IF(C148="","",C148*E148)</f>
        <v/>
      </c>
      <c r="G148" s="29"/>
    </row>
    <row r="149" spans="1:7" x14ac:dyDescent="0.35">
      <c r="A149" s="4">
        <v>486</v>
      </c>
      <c r="B149" s="4" t="s">
        <v>109</v>
      </c>
      <c r="C149" s="4"/>
      <c r="D149" s="4"/>
      <c r="E149" s="8"/>
      <c r="F149" s="8" t="str">
        <f t="shared" si="13"/>
        <v/>
      </c>
      <c r="G149" s="29"/>
    </row>
    <row r="150" spans="1:7" x14ac:dyDescent="0.35">
      <c r="A150" s="4">
        <v>4861</v>
      </c>
      <c r="B150" s="4" t="s">
        <v>203</v>
      </c>
      <c r="C150" s="4"/>
      <c r="D150" s="4" t="s">
        <v>14</v>
      </c>
      <c r="E150" s="8"/>
      <c r="F150" s="8" t="str">
        <f t="shared" si="13"/>
        <v/>
      </c>
      <c r="G150" s="29"/>
    </row>
    <row r="151" spans="1:7" x14ac:dyDescent="0.35">
      <c r="A151" s="4">
        <v>487</v>
      </c>
      <c r="B151" s="6" t="s">
        <v>31</v>
      </c>
      <c r="C151" s="11"/>
      <c r="D151" s="4"/>
      <c r="E151" s="8"/>
      <c r="F151" s="8" t="str">
        <f t="shared" si="13"/>
        <v/>
      </c>
      <c r="G151" s="29"/>
    </row>
    <row r="152" spans="1:7" x14ac:dyDescent="0.35">
      <c r="A152" s="4">
        <v>4871</v>
      </c>
      <c r="B152" s="6" t="s">
        <v>198</v>
      </c>
      <c r="C152" s="11"/>
      <c r="D152" s="4" t="s">
        <v>14</v>
      </c>
      <c r="E152" s="8"/>
      <c r="F152" s="8" t="str">
        <f t="shared" si="13"/>
        <v/>
      </c>
      <c r="G152" s="29"/>
    </row>
    <row r="153" spans="1:7" x14ac:dyDescent="0.35">
      <c r="A153" s="4">
        <v>4872</v>
      </c>
      <c r="B153" s="6" t="s">
        <v>199</v>
      </c>
      <c r="C153" s="11"/>
      <c r="D153" s="4" t="s">
        <v>14</v>
      </c>
      <c r="E153" s="8"/>
      <c r="F153" s="8" t="str">
        <f>IF(C153="","",C153*E153)</f>
        <v/>
      </c>
      <c r="G153" s="29"/>
    </row>
    <row r="154" spans="1:7" x14ac:dyDescent="0.35">
      <c r="A154" s="4">
        <v>4873</v>
      </c>
      <c r="B154" s="6" t="s">
        <v>202</v>
      </c>
      <c r="C154" s="11"/>
      <c r="D154" s="4" t="s">
        <v>14</v>
      </c>
      <c r="E154" s="8"/>
      <c r="F154" s="8" t="str">
        <f t="shared" ref="F154" si="14">IF(C154="","",C154*E154)</f>
        <v/>
      </c>
      <c r="G154" s="29"/>
    </row>
    <row r="155" spans="1:7" ht="16.5" customHeight="1" x14ac:dyDescent="0.35">
      <c r="A155" s="4"/>
      <c r="B155" s="6"/>
      <c r="C155" s="11"/>
      <c r="D155" s="4"/>
      <c r="E155" s="8"/>
      <c r="F155" s="8"/>
      <c r="G155" s="29"/>
    </row>
    <row r="156" spans="1:7" x14ac:dyDescent="0.35">
      <c r="A156" s="3">
        <v>5</v>
      </c>
      <c r="B156" s="5" t="s">
        <v>45</v>
      </c>
      <c r="C156" s="10"/>
      <c r="D156" s="3"/>
      <c r="E156" s="35"/>
      <c r="F156" s="35">
        <f>SUM(F157:F204)/2</f>
        <v>0</v>
      </c>
    </row>
    <row r="157" spans="1:7" x14ac:dyDescent="0.35">
      <c r="A157" s="4"/>
      <c r="B157" s="6"/>
      <c r="C157" s="11"/>
      <c r="D157" s="4"/>
      <c r="E157" s="8"/>
      <c r="F157" s="8" t="str">
        <f t="shared" si="12"/>
        <v/>
      </c>
    </row>
    <row r="158" spans="1:7" x14ac:dyDescent="0.35">
      <c r="A158" s="3">
        <v>51</v>
      </c>
      <c r="B158" s="5" t="s">
        <v>46</v>
      </c>
      <c r="C158" s="10"/>
      <c r="D158" s="3"/>
      <c r="E158" s="35"/>
      <c r="F158" s="35">
        <f>SUM(F159:F160)</f>
        <v>0</v>
      </c>
    </row>
    <row r="159" spans="1:7" x14ac:dyDescent="0.35">
      <c r="A159" s="4">
        <v>514</v>
      </c>
      <c r="B159" s="6" t="s">
        <v>111</v>
      </c>
      <c r="C159" s="11"/>
      <c r="D159" s="4"/>
      <c r="E159" s="8"/>
      <c r="F159" s="8" t="str">
        <f t="shared" si="12"/>
        <v/>
      </c>
      <c r="G159" s="29"/>
    </row>
    <row r="160" spans="1:7" x14ac:dyDescent="0.35">
      <c r="A160" s="4">
        <v>5141</v>
      </c>
      <c r="B160" s="6" t="s">
        <v>204</v>
      </c>
      <c r="C160" s="11"/>
      <c r="D160" s="4" t="s">
        <v>14</v>
      </c>
      <c r="E160" s="8"/>
      <c r="F160" s="8" t="str">
        <f>IF(C160="","",C160*E160)</f>
        <v/>
      </c>
      <c r="G160" s="29"/>
    </row>
    <row r="161" spans="1:7" x14ac:dyDescent="0.35">
      <c r="A161" s="4"/>
      <c r="B161" s="6"/>
      <c r="C161" s="11"/>
      <c r="D161" s="4"/>
      <c r="E161" s="8"/>
      <c r="F161" s="8"/>
    </row>
    <row r="162" spans="1:7" x14ac:dyDescent="0.35">
      <c r="A162" s="3">
        <v>52</v>
      </c>
      <c r="B162" s="5" t="s">
        <v>47</v>
      </c>
      <c r="C162" s="10"/>
      <c r="D162" s="3"/>
      <c r="E162" s="35"/>
      <c r="F162" s="35">
        <f>SUM(F163:F172)</f>
        <v>0</v>
      </c>
    </row>
    <row r="163" spans="1:7" x14ac:dyDescent="0.35">
      <c r="A163" s="4">
        <v>523</v>
      </c>
      <c r="B163" s="4" t="s">
        <v>207</v>
      </c>
      <c r="C163" s="4"/>
      <c r="D163" s="4"/>
      <c r="E163" s="4"/>
      <c r="F163" s="4"/>
    </row>
    <row r="164" spans="1:7" x14ac:dyDescent="0.35">
      <c r="A164" s="4">
        <v>5231</v>
      </c>
      <c r="B164" s="4" t="s">
        <v>210</v>
      </c>
      <c r="C164" s="4"/>
      <c r="D164" s="4" t="s">
        <v>101</v>
      </c>
      <c r="E164" s="8"/>
      <c r="F164" s="8" t="str">
        <f t="shared" ref="F164:F171" si="15">IF(C164="","",C164*E164)</f>
        <v/>
      </c>
    </row>
    <row r="165" spans="1:7" x14ac:dyDescent="0.35">
      <c r="A165" s="4">
        <v>5232</v>
      </c>
      <c r="B165" s="4" t="s">
        <v>209</v>
      </c>
      <c r="C165" s="4"/>
      <c r="D165" s="4" t="s">
        <v>101</v>
      </c>
      <c r="E165" s="8"/>
      <c r="F165" s="8" t="str">
        <f t="shared" si="15"/>
        <v/>
      </c>
    </row>
    <row r="166" spans="1:7" x14ac:dyDescent="0.35">
      <c r="A166" s="4">
        <v>5233</v>
      </c>
      <c r="B166" s="4" t="s">
        <v>211</v>
      </c>
      <c r="C166" s="4"/>
      <c r="D166" s="4" t="s">
        <v>101</v>
      </c>
      <c r="E166" s="8"/>
      <c r="F166" s="8" t="str">
        <f t="shared" si="15"/>
        <v/>
      </c>
    </row>
    <row r="167" spans="1:7" x14ac:dyDescent="0.35">
      <c r="A167" s="4">
        <v>524</v>
      </c>
      <c r="B167" s="4" t="s">
        <v>205</v>
      </c>
      <c r="C167" s="4"/>
      <c r="D167" s="4"/>
      <c r="E167" s="8"/>
      <c r="F167" s="8" t="str">
        <f t="shared" si="15"/>
        <v/>
      </c>
      <c r="G167" s="19"/>
    </row>
    <row r="168" spans="1:7" x14ac:dyDescent="0.35">
      <c r="A168" s="4">
        <v>5241</v>
      </c>
      <c r="B168" s="4" t="s">
        <v>212</v>
      </c>
      <c r="C168" s="4"/>
      <c r="D168" s="4" t="s">
        <v>101</v>
      </c>
      <c r="E168" s="8"/>
      <c r="F168" s="8" t="str">
        <f t="shared" si="15"/>
        <v/>
      </c>
      <c r="G168" s="19"/>
    </row>
    <row r="169" spans="1:7" x14ac:dyDescent="0.35">
      <c r="A169" s="4">
        <v>525</v>
      </c>
      <c r="B169" s="4" t="s">
        <v>206</v>
      </c>
      <c r="C169" s="4"/>
      <c r="D169" s="4"/>
      <c r="E169" s="8"/>
      <c r="F169" s="8" t="str">
        <f t="shared" si="15"/>
        <v/>
      </c>
      <c r="G169" s="19"/>
    </row>
    <row r="170" spans="1:7" x14ac:dyDescent="0.35">
      <c r="A170" s="4">
        <v>5251</v>
      </c>
      <c r="B170" s="4" t="s">
        <v>206</v>
      </c>
      <c r="C170" s="4"/>
      <c r="D170" s="4" t="s">
        <v>101</v>
      </c>
      <c r="E170" s="8"/>
      <c r="F170" s="8" t="str">
        <f t="shared" si="15"/>
        <v/>
      </c>
      <c r="G170" s="19"/>
    </row>
    <row r="171" spans="1:7" x14ac:dyDescent="0.35">
      <c r="A171" s="4">
        <v>526</v>
      </c>
      <c r="B171" s="6" t="s">
        <v>42</v>
      </c>
      <c r="C171" s="11"/>
      <c r="D171" s="4"/>
      <c r="E171" s="8"/>
      <c r="F171" s="8" t="str">
        <f t="shared" si="15"/>
        <v/>
      </c>
      <c r="G171" s="19"/>
    </row>
    <row r="172" spans="1:7" x14ac:dyDescent="0.35">
      <c r="A172" s="4">
        <v>5261</v>
      </c>
      <c r="B172" s="6" t="s">
        <v>208</v>
      </c>
      <c r="C172" s="11"/>
      <c r="D172" s="4" t="s">
        <v>11</v>
      </c>
      <c r="E172" s="8"/>
      <c r="F172" s="8" t="str">
        <f t="shared" ref="F172:F191" si="16">IF(C172="","",C172*E172)</f>
        <v/>
      </c>
      <c r="G172" s="19"/>
    </row>
    <row r="173" spans="1:7" x14ac:dyDescent="0.35">
      <c r="A173" s="4"/>
      <c r="B173" s="6"/>
      <c r="C173" s="11"/>
      <c r="D173" s="4"/>
      <c r="E173" s="8"/>
      <c r="F173" s="8" t="str">
        <f t="shared" si="16"/>
        <v/>
      </c>
    </row>
    <row r="174" spans="1:7" x14ac:dyDescent="0.35">
      <c r="A174" s="3">
        <v>53</v>
      </c>
      <c r="B174" s="5" t="s">
        <v>48</v>
      </c>
      <c r="C174" s="10"/>
      <c r="D174" s="3"/>
      <c r="E174" s="35"/>
      <c r="F174" s="35">
        <f>SUM(F176:F182)</f>
        <v>0</v>
      </c>
      <c r="G174" s="29"/>
    </row>
    <row r="175" spans="1:7" x14ac:dyDescent="0.35">
      <c r="A175" s="4">
        <v>531</v>
      </c>
      <c r="B175" s="6" t="s">
        <v>49</v>
      </c>
      <c r="C175" s="11"/>
      <c r="D175" s="4"/>
      <c r="E175" s="8"/>
      <c r="F175" s="8" t="str">
        <f t="shared" si="16"/>
        <v/>
      </c>
      <c r="G175" s="29"/>
    </row>
    <row r="176" spans="1:7" x14ac:dyDescent="0.35">
      <c r="A176" s="4">
        <v>5311</v>
      </c>
      <c r="B176" s="6" t="s">
        <v>50</v>
      </c>
      <c r="C176" s="11"/>
      <c r="D176" s="4" t="s">
        <v>14</v>
      </c>
      <c r="E176" s="8"/>
      <c r="F176" s="8" t="str">
        <f t="shared" si="16"/>
        <v/>
      </c>
      <c r="G176" s="29"/>
    </row>
    <row r="177" spans="1:7" x14ac:dyDescent="0.35">
      <c r="A177" s="4">
        <v>534</v>
      </c>
      <c r="B177" s="6" t="s">
        <v>51</v>
      </c>
      <c r="C177" s="11"/>
      <c r="D177" s="4"/>
      <c r="E177" s="8"/>
      <c r="F177" s="8" t="str">
        <f t="shared" si="16"/>
        <v/>
      </c>
      <c r="G177" s="29"/>
    </row>
    <row r="178" spans="1:7" x14ac:dyDescent="0.35">
      <c r="A178" s="4">
        <v>5341</v>
      </c>
      <c r="B178" s="6" t="s">
        <v>102</v>
      </c>
      <c r="C178" s="11"/>
      <c r="D178" s="4" t="s">
        <v>14</v>
      </c>
      <c r="E178" s="8"/>
      <c r="F178" s="8" t="str">
        <f t="shared" si="16"/>
        <v/>
      </c>
      <c r="G178" s="29"/>
    </row>
    <row r="179" spans="1:7" x14ac:dyDescent="0.35">
      <c r="A179" s="4">
        <v>537</v>
      </c>
      <c r="B179" s="6" t="s">
        <v>37</v>
      </c>
      <c r="C179" s="11"/>
      <c r="D179" s="4"/>
      <c r="E179" s="8"/>
      <c r="F179" s="8" t="str">
        <f t="shared" si="16"/>
        <v/>
      </c>
      <c r="G179" s="29"/>
    </row>
    <row r="180" spans="1:7" x14ac:dyDescent="0.35">
      <c r="A180" s="4">
        <v>5371</v>
      </c>
      <c r="B180" s="6" t="s">
        <v>52</v>
      </c>
      <c r="C180" s="11"/>
      <c r="D180" s="4" t="s">
        <v>14</v>
      </c>
      <c r="E180" s="8"/>
      <c r="F180" s="8" t="str">
        <f t="shared" si="16"/>
        <v/>
      </c>
      <c r="G180" s="29"/>
    </row>
    <row r="181" spans="1:7" x14ac:dyDescent="0.35">
      <c r="A181" s="4">
        <v>5372</v>
      </c>
      <c r="B181" s="4" t="s">
        <v>213</v>
      </c>
      <c r="C181" s="11"/>
      <c r="D181" s="4" t="s">
        <v>14</v>
      </c>
      <c r="E181" s="8"/>
      <c r="F181" s="8" t="str">
        <f t="shared" si="16"/>
        <v/>
      </c>
    </row>
    <row r="182" spans="1:7" x14ac:dyDescent="0.35">
      <c r="A182" s="4"/>
      <c r="B182" s="6"/>
      <c r="C182" s="11"/>
      <c r="D182" s="4"/>
      <c r="E182" s="8"/>
      <c r="F182" s="8" t="str">
        <f t="shared" si="16"/>
        <v/>
      </c>
    </row>
    <row r="183" spans="1:7" x14ac:dyDescent="0.35">
      <c r="A183" s="3">
        <v>54</v>
      </c>
      <c r="B183" s="5" t="s">
        <v>53</v>
      </c>
      <c r="C183" s="10"/>
      <c r="D183" s="3"/>
      <c r="E183" s="35"/>
      <c r="F183" s="35">
        <f>SUM(F185:F191)</f>
        <v>0</v>
      </c>
    </row>
    <row r="184" spans="1:7" x14ac:dyDescent="0.35">
      <c r="A184" s="4">
        <v>541</v>
      </c>
      <c r="B184" s="6" t="s">
        <v>49</v>
      </c>
      <c r="C184" s="11"/>
      <c r="D184" s="4"/>
      <c r="E184" s="8"/>
      <c r="F184" s="8" t="str">
        <f t="shared" si="16"/>
        <v/>
      </c>
      <c r="G184" s="29"/>
    </row>
    <row r="185" spans="1:7" x14ac:dyDescent="0.35">
      <c r="A185" s="4">
        <v>5411</v>
      </c>
      <c r="B185" s="6" t="s">
        <v>54</v>
      </c>
      <c r="C185" s="11"/>
      <c r="D185" s="4" t="s">
        <v>14</v>
      </c>
      <c r="E185" s="8"/>
      <c r="F185" s="8" t="str">
        <f t="shared" si="16"/>
        <v/>
      </c>
      <c r="G185" s="29"/>
    </row>
    <row r="186" spans="1:7" x14ac:dyDescent="0.35">
      <c r="A186" s="4">
        <v>543</v>
      </c>
      <c r="B186" s="6" t="s">
        <v>214</v>
      </c>
      <c r="C186" s="11"/>
      <c r="D186" s="4"/>
      <c r="E186" s="8"/>
      <c r="F186" s="8" t="str">
        <f t="shared" si="16"/>
        <v/>
      </c>
      <c r="G186" s="29"/>
    </row>
    <row r="187" spans="1:7" x14ac:dyDescent="0.35">
      <c r="A187" s="4">
        <v>5431</v>
      </c>
      <c r="B187" s="6" t="s">
        <v>218</v>
      </c>
      <c r="C187" s="11"/>
      <c r="D187" s="4" t="s">
        <v>14</v>
      </c>
      <c r="E187" s="8"/>
      <c r="F187" s="8" t="str">
        <f t="shared" si="16"/>
        <v/>
      </c>
      <c r="G187" s="29"/>
    </row>
    <row r="188" spans="1:7" x14ac:dyDescent="0.35">
      <c r="A188" s="4">
        <v>546</v>
      </c>
      <c r="B188" s="6" t="s">
        <v>112</v>
      </c>
      <c r="C188" s="11"/>
      <c r="D188" s="4"/>
      <c r="E188" s="8"/>
      <c r="F188" s="8" t="str">
        <f t="shared" si="16"/>
        <v/>
      </c>
      <c r="G188" s="29"/>
    </row>
    <row r="189" spans="1:7" x14ac:dyDescent="0.35">
      <c r="A189" s="4">
        <v>5461</v>
      </c>
      <c r="B189" s="6" t="s">
        <v>215</v>
      </c>
      <c r="C189" s="11"/>
      <c r="D189" s="4" t="s">
        <v>14</v>
      </c>
      <c r="E189" s="8"/>
      <c r="F189" s="8" t="str">
        <f t="shared" si="16"/>
        <v/>
      </c>
      <c r="G189" s="29"/>
    </row>
    <row r="190" spans="1:7" x14ac:dyDescent="0.35">
      <c r="A190" s="4">
        <v>547</v>
      </c>
      <c r="B190" s="6" t="s">
        <v>216</v>
      </c>
      <c r="C190" s="11"/>
      <c r="D190" s="4"/>
      <c r="E190" s="8"/>
      <c r="F190" s="8" t="str">
        <f t="shared" si="16"/>
        <v/>
      </c>
      <c r="G190" s="29"/>
    </row>
    <row r="191" spans="1:7" x14ac:dyDescent="0.35">
      <c r="A191" s="4">
        <v>5471</v>
      </c>
      <c r="B191" s="6" t="s">
        <v>217</v>
      </c>
      <c r="C191" s="11"/>
      <c r="D191" s="4" t="s">
        <v>14</v>
      </c>
      <c r="E191" s="8"/>
      <c r="F191" s="8" t="str">
        <f t="shared" si="16"/>
        <v/>
      </c>
      <c r="G191" s="29"/>
    </row>
    <row r="192" spans="1:7" x14ac:dyDescent="0.35">
      <c r="A192" s="4"/>
      <c r="B192" s="6"/>
      <c r="C192" s="11"/>
      <c r="D192" s="4"/>
      <c r="E192" s="8"/>
      <c r="F192" s="8"/>
    </row>
    <row r="193" spans="1:11" x14ac:dyDescent="0.35">
      <c r="A193" s="3">
        <v>56</v>
      </c>
      <c r="B193" s="5" t="s">
        <v>55</v>
      </c>
      <c r="C193" s="10"/>
      <c r="D193" s="3"/>
      <c r="E193" s="35"/>
      <c r="F193" s="35">
        <f>SUM(F194:F203)</f>
        <v>0</v>
      </c>
    </row>
    <row r="194" spans="1:11" x14ac:dyDescent="0.35">
      <c r="A194" s="4">
        <v>563</v>
      </c>
      <c r="B194" s="6" t="s">
        <v>221</v>
      </c>
      <c r="C194" s="11"/>
      <c r="D194" s="4"/>
      <c r="E194" s="8"/>
      <c r="F194" s="8" t="str">
        <f t="shared" ref="F194:F231" si="17">IF(C194="","",C194*E194)</f>
        <v/>
      </c>
      <c r="G194" s="29"/>
    </row>
    <row r="195" spans="1:11" x14ac:dyDescent="0.35">
      <c r="A195" s="4">
        <v>5631</v>
      </c>
      <c r="B195" s="6" t="s">
        <v>103</v>
      </c>
      <c r="C195" s="11"/>
      <c r="D195" s="4" t="s">
        <v>14</v>
      </c>
      <c r="E195" s="8"/>
      <c r="F195" s="8" t="str">
        <f t="shared" ref="F195:F200" si="18">IF(C195="","",C195*E195)</f>
        <v/>
      </c>
      <c r="G195" s="29"/>
    </row>
    <row r="196" spans="1:11" x14ac:dyDescent="0.35">
      <c r="A196" s="4">
        <v>564</v>
      </c>
      <c r="B196" s="6" t="s">
        <v>56</v>
      </c>
      <c r="C196" s="11"/>
      <c r="D196" s="4"/>
      <c r="E196" s="8"/>
      <c r="F196" s="8" t="str">
        <f t="shared" si="18"/>
        <v/>
      </c>
      <c r="G196" s="29"/>
    </row>
    <row r="197" spans="1:11" x14ac:dyDescent="0.35">
      <c r="A197" s="4">
        <v>5641</v>
      </c>
      <c r="B197" s="6" t="s">
        <v>219</v>
      </c>
      <c r="C197" s="11"/>
      <c r="D197" s="4" t="s">
        <v>14</v>
      </c>
      <c r="E197" s="8"/>
      <c r="F197" s="8" t="str">
        <f t="shared" si="18"/>
        <v/>
      </c>
      <c r="G197" s="29"/>
      <c r="H197" s="7"/>
      <c r="K197" s="7"/>
    </row>
    <row r="198" spans="1:11" x14ac:dyDescent="0.35">
      <c r="A198" s="4">
        <v>5642</v>
      </c>
      <c r="B198" s="6" t="s">
        <v>220</v>
      </c>
      <c r="C198" s="11"/>
      <c r="D198" s="4" t="s">
        <v>14</v>
      </c>
      <c r="E198" s="8"/>
      <c r="F198" s="8" t="str">
        <f t="shared" si="18"/>
        <v/>
      </c>
      <c r="G198" s="29"/>
      <c r="K198" s="7"/>
    </row>
    <row r="199" spans="1:11" x14ac:dyDescent="0.35">
      <c r="A199" s="4">
        <v>567</v>
      </c>
      <c r="B199" s="6" t="s">
        <v>37</v>
      </c>
      <c r="C199" s="11"/>
      <c r="D199" s="4"/>
      <c r="E199" s="8"/>
      <c r="F199" s="8" t="str">
        <f t="shared" si="18"/>
        <v/>
      </c>
      <c r="G199" s="29"/>
      <c r="K199" s="7"/>
    </row>
    <row r="200" spans="1:11" x14ac:dyDescent="0.35">
      <c r="A200" s="4">
        <v>5671</v>
      </c>
      <c r="B200" s="6" t="s">
        <v>99</v>
      </c>
      <c r="C200" s="11"/>
      <c r="D200" s="4" t="s">
        <v>14</v>
      </c>
      <c r="E200" s="8"/>
      <c r="F200" s="8" t="str">
        <f t="shared" si="18"/>
        <v/>
      </c>
      <c r="G200" s="29"/>
      <c r="K200" s="7"/>
    </row>
    <row r="201" spans="1:11" x14ac:dyDescent="0.35">
      <c r="A201" s="4">
        <v>568</v>
      </c>
      <c r="B201" s="6" t="s">
        <v>57</v>
      </c>
      <c r="C201" s="11"/>
      <c r="D201" s="4"/>
      <c r="E201" s="8"/>
      <c r="F201" s="8" t="str">
        <f t="shared" si="17"/>
        <v/>
      </c>
      <c r="G201" s="29"/>
      <c r="K201" s="7"/>
    </row>
    <row r="202" spans="1:11" x14ac:dyDescent="0.35">
      <c r="A202" s="4">
        <v>5681</v>
      </c>
      <c r="B202" s="6" t="s">
        <v>235</v>
      </c>
      <c r="C202" s="11"/>
      <c r="D202" s="4" t="s">
        <v>14</v>
      </c>
      <c r="E202" s="8"/>
      <c r="F202" s="8" t="str">
        <f t="shared" si="17"/>
        <v/>
      </c>
      <c r="G202" s="29"/>
      <c r="H202" s="7"/>
      <c r="K202" s="7"/>
    </row>
    <row r="203" spans="1:11" x14ac:dyDescent="0.35">
      <c r="A203" s="4">
        <v>5682</v>
      </c>
      <c r="B203" s="6" t="s">
        <v>236</v>
      </c>
      <c r="C203" s="11"/>
      <c r="D203" s="4" t="s">
        <v>14</v>
      </c>
      <c r="E203" s="8"/>
      <c r="F203" s="8" t="str">
        <f t="shared" si="17"/>
        <v/>
      </c>
    </row>
    <row r="204" spans="1:11" x14ac:dyDescent="0.35">
      <c r="A204" s="4"/>
      <c r="B204" s="6"/>
      <c r="C204" s="11"/>
      <c r="D204" s="4"/>
      <c r="E204" s="8"/>
      <c r="F204" s="8" t="str">
        <f t="shared" si="17"/>
        <v/>
      </c>
    </row>
    <row r="205" spans="1:11" x14ac:dyDescent="0.35">
      <c r="A205" s="3">
        <v>6</v>
      </c>
      <c r="B205" s="5" t="s">
        <v>58</v>
      </c>
      <c r="C205" s="10"/>
      <c r="D205" s="3"/>
      <c r="E205" s="35"/>
      <c r="F205" s="35">
        <f>SUM(F206:F210)/2</f>
        <v>0</v>
      </c>
    </row>
    <row r="206" spans="1:11" x14ac:dyDescent="0.35">
      <c r="A206" s="4"/>
      <c r="B206" s="6"/>
      <c r="C206" s="11"/>
      <c r="D206" s="4"/>
      <c r="E206" s="8"/>
      <c r="F206" s="8" t="str">
        <f t="shared" si="17"/>
        <v/>
      </c>
    </row>
    <row r="207" spans="1:11" x14ac:dyDescent="0.35">
      <c r="A207" s="3">
        <v>61</v>
      </c>
      <c r="B207" s="5" t="s">
        <v>222</v>
      </c>
      <c r="C207" s="10"/>
      <c r="D207" s="3"/>
      <c r="E207" s="35"/>
      <c r="F207" s="35">
        <f>SUM(F209:F210)</f>
        <v>0</v>
      </c>
      <c r="G207" s="29"/>
    </row>
    <row r="208" spans="1:11" x14ac:dyDescent="0.35">
      <c r="A208" s="12">
        <v>656</v>
      </c>
      <c r="B208" s="13" t="s">
        <v>223</v>
      </c>
      <c r="C208" s="17"/>
      <c r="D208" s="16"/>
      <c r="E208" s="18"/>
      <c r="F208" s="18"/>
      <c r="G208" s="29"/>
    </row>
    <row r="209" spans="1:7" x14ac:dyDescent="0.35">
      <c r="A209" s="12">
        <v>6561</v>
      </c>
      <c r="B209" s="13" t="s">
        <v>224</v>
      </c>
      <c r="C209" s="14"/>
      <c r="D209" s="12" t="s">
        <v>101</v>
      </c>
      <c r="E209" s="15"/>
      <c r="F209" s="15" t="str">
        <f t="shared" ref="F209" si="19">IF(C209="","",C209*E209)</f>
        <v/>
      </c>
      <c r="G209" s="29"/>
    </row>
    <row r="210" spans="1:7" x14ac:dyDescent="0.35">
      <c r="A210" s="12"/>
      <c r="B210" s="13"/>
      <c r="C210" s="14"/>
      <c r="D210" s="12"/>
      <c r="E210" s="15"/>
      <c r="F210" s="15" t="str">
        <f t="shared" si="17"/>
        <v/>
      </c>
      <c r="G210" s="29"/>
    </row>
    <row r="211" spans="1:7" x14ac:dyDescent="0.35">
      <c r="A211" s="3">
        <v>7</v>
      </c>
      <c r="B211" s="5" t="s">
        <v>59</v>
      </c>
      <c r="C211" s="10"/>
      <c r="D211" s="3"/>
      <c r="E211" s="35"/>
      <c r="F211" s="35">
        <f>SUM(F212:F250)/2</f>
        <v>0</v>
      </c>
      <c r="G211" s="29"/>
    </row>
    <row r="212" spans="1:7" x14ac:dyDescent="0.35">
      <c r="A212" s="4"/>
      <c r="B212" s="6"/>
      <c r="C212" s="11"/>
      <c r="D212" s="4"/>
      <c r="E212" s="8"/>
      <c r="F212" s="8" t="str">
        <f t="shared" si="17"/>
        <v/>
      </c>
      <c r="G212" s="29"/>
    </row>
    <row r="213" spans="1:7" x14ac:dyDescent="0.35">
      <c r="A213" s="3">
        <v>71</v>
      </c>
      <c r="B213" s="5" t="s">
        <v>60</v>
      </c>
      <c r="C213" s="10"/>
      <c r="D213" s="3"/>
      <c r="E213" s="35"/>
      <c r="F213" s="35">
        <f>SUM(F215:F219)</f>
        <v>0</v>
      </c>
      <c r="G213" s="29"/>
    </row>
    <row r="214" spans="1:7" x14ac:dyDescent="0.35">
      <c r="A214" s="4">
        <v>711</v>
      </c>
      <c r="B214" s="6" t="s">
        <v>61</v>
      </c>
      <c r="C214" s="11"/>
      <c r="D214" s="4"/>
      <c r="E214" s="8"/>
      <c r="F214" s="8" t="str">
        <f t="shared" si="17"/>
        <v/>
      </c>
      <c r="G214" s="29"/>
    </row>
    <row r="215" spans="1:7" x14ac:dyDescent="0.35">
      <c r="A215" s="4">
        <v>7111</v>
      </c>
      <c r="B215" s="6" t="s">
        <v>61</v>
      </c>
      <c r="C215" s="11"/>
      <c r="D215" s="4" t="s">
        <v>11</v>
      </c>
      <c r="E215" s="8"/>
      <c r="F215" s="8" t="str">
        <f t="shared" si="17"/>
        <v/>
      </c>
      <c r="G215" s="29"/>
    </row>
    <row r="216" spans="1:7" x14ac:dyDescent="0.35">
      <c r="A216" s="4">
        <v>712</v>
      </c>
      <c r="B216" s="6" t="s">
        <v>62</v>
      </c>
      <c r="C216" s="11"/>
      <c r="D216" s="4"/>
      <c r="E216" s="8"/>
      <c r="F216" s="8" t="str">
        <f t="shared" si="17"/>
        <v/>
      </c>
      <c r="G216" s="29"/>
    </row>
    <row r="217" spans="1:7" x14ac:dyDescent="0.35">
      <c r="A217" s="4">
        <v>7121</v>
      </c>
      <c r="B217" s="6" t="s">
        <v>62</v>
      </c>
      <c r="C217" s="11"/>
      <c r="D217" s="4" t="s">
        <v>11</v>
      </c>
      <c r="E217" s="8"/>
      <c r="F217" s="8" t="str">
        <f t="shared" si="17"/>
        <v/>
      </c>
      <c r="G217" s="29"/>
    </row>
    <row r="218" spans="1:7" x14ac:dyDescent="0.35">
      <c r="A218" s="4">
        <v>713</v>
      </c>
      <c r="B218" s="6" t="s">
        <v>63</v>
      </c>
      <c r="C218" s="11"/>
      <c r="D218" s="4"/>
      <c r="E218" s="8"/>
      <c r="F218" s="8" t="str">
        <f t="shared" si="17"/>
        <v/>
      </c>
      <c r="G218" s="29"/>
    </row>
    <row r="219" spans="1:7" x14ac:dyDescent="0.35">
      <c r="A219" s="4">
        <v>7131</v>
      </c>
      <c r="B219" s="6" t="s">
        <v>63</v>
      </c>
      <c r="C219" s="11"/>
      <c r="D219" s="4" t="s">
        <v>11</v>
      </c>
      <c r="E219" s="8"/>
      <c r="F219" s="8" t="str">
        <f t="shared" si="17"/>
        <v/>
      </c>
      <c r="G219" s="29"/>
    </row>
    <row r="220" spans="1:7" x14ac:dyDescent="0.35">
      <c r="A220" s="4"/>
      <c r="B220" s="6"/>
      <c r="C220" s="11"/>
      <c r="D220" s="4"/>
      <c r="E220" s="8"/>
      <c r="F220" s="8" t="str">
        <f t="shared" si="17"/>
        <v/>
      </c>
      <c r="G220" s="29"/>
    </row>
    <row r="221" spans="1:7" x14ac:dyDescent="0.35">
      <c r="A221" s="3">
        <v>72</v>
      </c>
      <c r="B221" s="5" t="s">
        <v>64</v>
      </c>
      <c r="C221" s="10"/>
      <c r="D221" s="3"/>
      <c r="E221" s="35"/>
      <c r="F221" s="35">
        <f>SUM(F223:F232)</f>
        <v>0</v>
      </c>
      <c r="G221" s="29"/>
    </row>
    <row r="222" spans="1:7" x14ac:dyDescent="0.35">
      <c r="A222" s="4">
        <v>721</v>
      </c>
      <c r="B222" s="6" t="s">
        <v>65</v>
      </c>
      <c r="C222" s="11"/>
      <c r="D222" s="4"/>
      <c r="E222" s="8"/>
      <c r="F222" s="8" t="str">
        <f t="shared" si="17"/>
        <v/>
      </c>
      <c r="G222" s="29"/>
    </row>
    <row r="223" spans="1:7" x14ac:dyDescent="0.35">
      <c r="A223" s="4">
        <v>7211</v>
      </c>
      <c r="B223" s="6" t="s">
        <v>65</v>
      </c>
      <c r="C223" s="11"/>
      <c r="D223" s="4" t="s">
        <v>11</v>
      </c>
      <c r="E223" s="8"/>
      <c r="F223" s="8" t="str">
        <f t="shared" si="17"/>
        <v/>
      </c>
      <c r="G223" s="29"/>
    </row>
    <row r="224" spans="1:7" x14ac:dyDescent="0.35">
      <c r="A224" s="4">
        <v>722</v>
      </c>
      <c r="B224" s="6" t="s">
        <v>66</v>
      </c>
      <c r="C224" s="11"/>
      <c r="D224" s="4"/>
      <c r="E224" s="8"/>
      <c r="F224" s="8" t="str">
        <f t="shared" si="17"/>
        <v/>
      </c>
      <c r="G224" s="29"/>
    </row>
    <row r="225" spans="1:9" x14ac:dyDescent="0.35">
      <c r="A225" s="4">
        <v>7221</v>
      </c>
      <c r="B225" s="6" t="s">
        <v>225</v>
      </c>
      <c r="C225" s="11"/>
      <c r="D225" s="4" t="s">
        <v>11</v>
      </c>
      <c r="E225" s="8"/>
      <c r="F225" s="8" t="str">
        <f t="shared" si="17"/>
        <v/>
      </c>
      <c r="G225" s="29"/>
    </row>
    <row r="226" spans="1:9" x14ac:dyDescent="0.35">
      <c r="A226" s="4">
        <v>724</v>
      </c>
      <c r="B226" s="6" t="s">
        <v>226</v>
      </c>
      <c r="C226" s="11"/>
      <c r="D226" s="4"/>
      <c r="E226" s="8"/>
      <c r="F226" s="8" t="str">
        <f t="shared" si="17"/>
        <v/>
      </c>
      <c r="G226" s="29"/>
    </row>
    <row r="227" spans="1:9" x14ac:dyDescent="0.35">
      <c r="A227" s="4">
        <v>7241</v>
      </c>
      <c r="B227" s="6" t="s">
        <v>227</v>
      </c>
      <c r="C227" s="11"/>
      <c r="D227" s="4" t="s">
        <v>11</v>
      </c>
      <c r="E227" s="8"/>
      <c r="F227" s="8" t="str">
        <f t="shared" si="17"/>
        <v/>
      </c>
      <c r="G227" s="29"/>
    </row>
    <row r="228" spans="1:9" x14ac:dyDescent="0.35">
      <c r="A228" s="4">
        <v>725</v>
      </c>
      <c r="B228" s="6" t="s">
        <v>67</v>
      </c>
      <c r="C228" s="11"/>
      <c r="D228" s="4"/>
      <c r="E228" s="8"/>
      <c r="F228" s="8" t="str">
        <f t="shared" si="17"/>
        <v/>
      </c>
      <c r="G228" s="59"/>
      <c r="I228" s="7"/>
    </row>
    <row r="229" spans="1:9" x14ac:dyDescent="0.35">
      <c r="A229" s="4">
        <v>7251</v>
      </c>
      <c r="B229" s="6" t="s">
        <v>67</v>
      </c>
      <c r="C229" s="11"/>
      <c r="D229" s="4" t="s">
        <v>11</v>
      </c>
      <c r="E229" s="8"/>
      <c r="F229" s="8" t="str">
        <f t="shared" si="17"/>
        <v/>
      </c>
      <c r="G229" s="29"/>
    </row>
    <row r="230" spans="1:9" x14ac:dyDescent="0.35">
      <c r="A230" s="4">
        <v>726</v>
      </c>
      <c r="B230" s="6" t="s">
        <v>228</v>
      </c>
      <c r="C230" s="11"/>
      <c r="D230" s="4"/>
      <c r="E230" s="8"/>
      <c r="F230" s="8" t="str">
        <f t="shared" si="17"/>
        <v/>
      </c>
      <c r="G230" s="29"/>
    </row>
    <row r="231" spans="1:9" x14ac:dyDescent="0.35">
      <c r="A231" s="4">
        <v>7261</v>
      </c>
      <c r="B231" s="6" t="s">
        <v>229</v>
      </c>
      <c r="C231" s="11"/>
      <c r="D231" s="4" t="s">
        <v>11</v>
      </c>
      <c r="E231" s="8"/>
      <c r="F231" s="8" t="str">
        <f t="shared" si="17"/>
        <v/>
      </c>
      <c r="G231" s="29"/>
    </row>
    <row r="232" spans="1:9" x14ac:dyDescent="0.35">
      <c r="A232" s="4"/>
      <c r="B232" s="6"/>
      <c r="C232" s="11"/>
      <c r="D232" s="4"/>
      <c r="E232" s="8"/>
      <c r="F232" s="8" t="str">
        <f t="shared" ref="F232:F263" si="20">IF(C232="","",C232*E232)</f>
        <v/>
      </c>
      <c r="G232" s="29"/>
    </row>
    <row r="233" spans="1:9" x14ac:dyDescent="0.35">
      <c r="A233" s="3">
        <v>73</v>
      </c>
      <c r="B233" s="5" t="s">
        <v>68</v>
      </c>
      <c r="C233" s="10"/>
      <c r="D233" s="3"/>
      <c r="E233" s="35"/>
      <c r="F233" s="35">
        <f>SUM(F235:F237)</f>
        <v>0</v>
      </c>
      <c r="G233" s="29"/>
    </row>
    <row r="234" spans="1:9" x14ac:dyDescent="0.35">
      <c r="A234" s="4">
        <v>734</v>
      </c>
      <c r="B234" s="6" t="s">
        <v>69</v>
      </c>
      <c r="C234" s="11"/>
      <c r="D234" s="4"/>
      <c r="E234" s="8"/>
      <c r="F234" s="8" t="str">
        <f t="shared" si="20"/>
        <v/>
      </c>
      <c r="G234" s="29"/>
    </row>
    <row r="235" spans="1:9" x14ac:dyDescent="0.35">
      <c r="A235" s="4">
        <v>741</v>
      </c>
      <c r="B235" s="6" t="s">
        <v>70</v>
      </c>
      <c r="C235" s="11"/>
      <c r="D235" s="4" t="s">
        <v>101</v>
      </c>
      <c r="E235" s="8"/>
      <c r="F235" s="8" t="str">
        <f t="shared" si="20"/>
        <v/>
      </c>
      <c r="G235" s="29"/>
    </row>
    <row r="236" spans="1:9" x14ac:dyDescent="0.35">
      <c r="A236" s="4">
        <v>735</v>
      </c>
      <c r="B236" s="6" t="s">
        <v>230</v>
      </c>
      <c r="C236" s="11"/>
      <c r="D236" s="4"/>
      <c r="E236" s="8"/>
      <c r="F236" s="8" t="str">
        <f t="shared" si="20"/>
        <v/>
      </c>
      <c r="G236" s="29"/>
    </row>
    <row r="237" spans="1:9" x14ac:dyDescent="0.35">
      <c r="A237" s="4">
        <v>7351</v>
      </c>
      <c r="B237" s="6" t="s">
        <v>231</v>
      </c>
      <c r="C237" s="11"/>
      <c r="D237" s="4" t="s">
        <v>11</v>
      </c>
      <c r="E237" s="70"/>
      <c r="F237" s="8" t="str">
        <f t="shared" si="20"/>
        <v/>
      </c>
      <c r="G237" s="29"/>
    </row>
    <row r="238" spans="1:9" x14ac:dyDescent="0.35">
      <c r="A238" s="4"/>
      <c r="B238" s="6"/>
      <c r="C238" s="11"/>
      <c r="D238" s="4"/>
      <c r="E238" s="8"/>
      <c r="F238" s="8" t="str">
        <f t="shared" si="20"/>
        <v/>
      </c>
      <c r="G238" s="29"/>
    </row>
    <row r="239" spans="1:9" x14ac:dyDescent="0.35">
      <c r="A239" s="3">
        <v>74</v>
      </c>
      <c r="B239" s="5" t="s">
        <v>71</v>
      </c>
      <c r="C239" s="10"/>
      <c r="D239" s="3"/>
      <c r="E239" s="35"/>
      <c r="F239" s="35">
        <f>SUM(F241:F241)</f>
        <v>0</v>
      </c>
      <c r="G239" s="29"/>
    </row>
    <row r="240" spans="1:9" x14ac:dyDescent="0.35">
      <c r="A240" s="4">
        <v>748</v>
      </c>
      <c r="B240" s="6" t="s">
        <v>71</v>
      </c>
      <c r="C240" s="11"/>
      <c r="D240" s="4"/>
      <c r="E240" s="8"/>
      <c r="F240" s="8" t="str">
        <f t="shared" si="20"/>
        <v/>
      </c>
      <c r="G240" s="29"/>
    </row>
    <row r="241" spans="1:9" x14ac:dyDescent="0.35">
      <c r="A241" s="4">
        <v>7481</v>
      </c>
      <c r="B241" s="6" t="s">
        <v>71</v>
      </c>
      <c r="C241" s="11"/>
      <c r="D241" s="4" t="s">
        <v>11</v>
      </c>
      <c r="E241" s="8"/>
      <c r="F241" s="8" t="str">
        <f t="shared" si="20"/>
        <v/>
      </c>
      <c r="G241" s="29"/>
    </row>
    <row r="242" spans="1:9" x14ac:dyDescent="0.35">
      <c r="A242" s="4"/>
      <c r="B242" s="6"/>
      <c r="C242" s="11"/>
      <c r="D242" s="4"/>
      <c r="E242" s="8"/>
      <c r="F242" s="8" t="str">
        <f t="shared" si="20"/>
        <v/>
      </c>
      <c r="G242" s="29"/>
    </row>
    <row r="243" spans="1:9" x14ac:dyDescent="0.35">
      <c r="A243" s="3">
        <v>75</v>
      </c>
      <c r="B243" s="5" t="s">
        <v>104</v>
      </c>
      <c r="C243" s="10"/>
      <c r="D243" s="3"/>
      <c r="E243" s="35"/>
      <c r="F243" s="35">
        <f>SUM(F245:F249)</f>
        <v>0</v>
      </c>
      <c r="G243" s="29"/>
    </row>
    <row r="244" spans="1:9" x14ac:dyDescent="0.35">
      <c r="A244" s="4">
        <v>751</v>
      </c>
      <c r="B244" s="6" t="s">
        <v>232</v>
      </c>
      <c r="C244" s="64"/>
      <c r="D244" s="62"/>
      <c r="E244" s="45"/>
      <c r="F244" s="45"/>
      <c r="G244" s="29"/>
    </row>
    <row r="245" spans="1:9" x14ac:dyDescent="0.35">
      <c r="A245" s="4">
        <v>7511</v>
      </c>
      <c r="B245" s="6" t="s">
        <v>232</v>
      </c>
      <c r="C245" s="65"/>
      <c r="D245" s="66" t="s">
        <v>11</v>
      </c>
      <c r="E245" s="67"/>
      <c r="F245" s="8" t="str">
        <f t="shared" si="20"/>
        <v/>
      </c>
      <c r="G245" s="29"/>
    </row>
    <row r="246" spans="1:9" ht="29" x14ac:dyDescent="0.35">
      <c r="A246" s="4">
        <v>753</v>
      </c>
      <c r="B246" s="6" t="s">
        <v>72</v>
      </c>
      <c r="C246" s="11"/>
      <c r="D246" s="4"/>
      <c r="E246" s="8"/>
      <c r="F246" s="8" t="str">
        <f t="shared" si="20"/>
        <v/>
      </c>
      <c r="G246" s="29"/>
      <c r="I246" s="7"/>
    </row>
    <row r="247" spans="1:9" ht="20.5" customHeight="1" x14ac:dyDescent="0.35">
      <c r="A247" s="4">
        <v>7531</v>
      </c>
      <c r="B247" s="6" t="s">
        <v>73</v>
      </c>
      <c r="C247" s="11"/>
      <c r="D247" s="4" t="s">
        <v>11</v>
      </c>
      <c r="E247" s="8"/>
      <c r="F247" s="8" t="str">
        <f t="shared" si="20"/>
        <v/>
      </c>
      <c r="G247" s="29"/>
    </row>
    <row r="248" spans="1:9" x14ac:dyDescent="0.35">
      <c r="A248" s="4">
        <v>754</v>
      </c>
      <c r="B248" s="6" t="s">
        <v>74</v>
      </c>
      <c r="C248" s="11"/>
      <c r="D248" s="4"/>
      <c r="E248" s="8"/>
      <c r="F248" s="8" t="str">
        <f t="shared" si="20"/>
        <v/>
      </c>
      <c r="G248" s="29"/>
    </row>
    <row r="249" spans="1:9" x14ac:dyDescent="0.35">
      <c r="A249" s="4">
        <v>7541</v>
      </c>
      <c r="B249" s="6" t="s">
        <v>105</v>
      </c>
      <c r="C249" s="11"/>
      <c r="D249" s="4" t="s">
        <v>11</v>
      </c>
      <c r="E249" s="8"/>
      <c r="F249" s="8" t="str">
        <f t="shared" si="20"/>
        <v/>
      </c>
      <c r="G249" s="29"/>
    </row>
    <row r="250" spans="1:9" x14ac:dyDescent="0.35">
      <c r="A250" s="4"/>
      <c r="B250" s="6"/>
      <c r="C250" s="11"/>
      <c r="D250" s="4"/>
      <c r="E250" s="8"/>
      <c r="F250" s="8" t="str">
        <f t="shared" si="20"/>
        <v/>
      </c>
      <c r="G250" s="29"/>
    </row>
    <row r="251" spans="1:9" x14ac:dyDescent="0.35">
      <c r="A251" s="4"/>
      <c r="B251" s="6"/>
      <c r="C251" s="11"/>
      <c r="D251" s="4"/>
      <c r="E251" s="8"/>
      <c r="F251" s="8"/>
      <c r="G251" s="29"/>
    </row>
    <row r="252" spans="1:9" x14ac:dyDescent="0.35">
      <c r="A252" s="3">
        <v>8</v>
      </c>
      <c r="B252" s="5" t="s">
        <v>75</v>
      </c>
      <c r="C252" s="10"/>
      <c r="D252" s="3"/>
      <c r="E252" s="35"/>
      <c r="F252" s="35">
        <f>SUM(F253:F263)/2</f>
        <v>0</v>
      </c>
      <c r="G252" s="29"/>
    </row>
    <row r="253" spans="1:9" x14ac:dyDescent="0.35">
      <c r="A253" s="4"/>
      <c r="B253" s="6"/>
      <c r="C253" s="11"/>
      <c r="D253" s="4"/>
      <c r="E253" s="8"/>
      <c r="F253" s="8" t="str">
        <f t="shared" si="20"/>
        <v/>
      </c>
      <c r="G253" s="29"/>
    </row>
    <row r="254" spans="1:9" x14ac:dyDescent="0.35">
      <c r="A254" s="3">
        <v>81</v>
      </c>
      <c r="B254" s="5" t="s">
        <v>76</v>
      </c>
      <c r="C254" s="10"/>
      <c r="D254" s="3"/>
      <c r="E254" s="35"/>
      <c r="F254" s="35">
        <f>SUM(F255:F256)</f>
        <v>0</v>
      </c>
      <c r="G254" s="29"/>
    </row>
    <row r="255" spans="1:9" x14ac:dyDescent="0.35">
      <c r="A255" s="4">
        <v>811</v>
      </c>
      <c r="B255" s="6" t="s">
        <v>77</v>
      </c>
      <c r="C255" s="11"/>
      <c r="D255" s="4" t="s">
        <v>239</v>
      </c>
      <c r="E255" s="8"/>
      <c r="F255" s="8" t="str">
        <f t="shared" si="20"/>
        <v/>
      </c>
      <c r="G255" s="29"/>
    </row>
    <row r="256" spans="1:9" x14ac:dyDescent="0.35">
      <c r="A256" s="4">
        <v>8110000001</v>
      </c>
      <c r="B256" s="6" t="s">
        <v>115</v>
      </c>
      <c r="C256" s="11"/>
      <c r="D256" s="4" t="s">
        <v>239</v>
      </c>
      <c r="E256" s="8"/>
      <c r="F256" s="8" t="str">
        <f t="shared" si="20"/>
        <v/>
      </c>
      <c r="G256" s="29"/>
    </row>
    <row r="257" spans="1:7" x14ac:dyDescent="0.35">
      <c r="A257" s="4"/>
      <c r="B257" s="6"/>
      <c r="C257" s="11"/>
      <c r="D257" s="4"/>
      <c r="E257" s="8"/>
      <c r="F257" s="8" t="str">
        <f t="shared" si="20"/>
        <v/>
      </c>
      <c r="G257" s="29"/>
    </row>
    <row r="258" spans="1:7" x14ac:dyDescent="0.35">
      <c r="A258" s="3">
        <v>82</v>
      </c>
      <c r="B258" s="5" t="s">
        <v>78</v>
      </c>
      <c r="C258" s="10"/>
      <c r="D258" s="3"/>
      <c r="E258" s="35"/>
      <c r="F258" s="35">
        <f>SUM(F260:F262)</f>
        <v>0</v>
      </c>
      <c r="G258" s="29"/>
    </row>
    <row r="259" spans="1:7" x14ac:dyDescent="0.35">
      <c r="A259" s="4">
        <v>821</v>
      </c>
      <c r="B259" s="6" t="s">
        <v>79</v>
      </c>
      <c r="C259" s="11"/>
      <c r="D259" s="4"/>
      <c r="E259" s="8"/>
      <c r="F259" s="8" t="str">
        <f t="shared" si="20"/>
        <v/>
      </c>
      <c r="G259" s="29"/>
    </row>
    <row r="260" spans="1:7" x14ac:dyDescent="0.35">
      <c r="A260" s="4">
        <v>8210000001</v>
      </c>
      <c r="B260" s="6" t="s">
        <v>80</v>
      </c>
      <c r="C260" s="11"/>
      <c r="D260" s="4" t="s">
        <v>11</v>
      </c>
      <c r="E260" s="8"/>
      <c r="F260" s="8" t="str">
        <f t="shared" si="20"/>
        <v/>
      </c>
      <c r="G260" s="29"/>
    </row>
    <row r="261" spans="1:7" x14ac:dyDescent="0.35">
      <c r="A261" s="4">
        <v>822</v>
      </c>
      <c r="B261" s="6" t="s">
        <v>81</v>
      </c>
      <c r="C261" s="11"/>
      <c r="D261" s="4"/>
      <c r="E261" s="8"/>
      <c r="F261" s="8" t="str">
        <f t="shared" si="20"/>
        <v/>
      </c>
      <c r="G261" s="29"/>
    </row>
    <row r="262" spans="1:7" x14ac:dyDescent="0.35">
      <c r="A262" s="4">
        <v>8220000001</v>
      </c>
      <c r="B262" s="6" t="s">
        <v>82</v>
      </c>
      <c r="C262" s="11"/>
      <c r="D262" s="4" t="s">
        <v>240</v>
      </c>
      <c r="E262" s="8"/>
      <c r="F262" s="8" t="str">
        <f t="shared" si="20"/>
        <v/>
      </c>
      <c r="G262" s="29"/>
    </row>
    <row r="263" spans="1:7" x14ac:dyDescent="0.35">
      <c r="A263" s="4"/>
      <c r="B263" s="6"/>
      <c r="C263" s="11"/>
      <c r="D263" s="4"/>
      <c r="E263" s="8"/>
      <c r="F263" s="8" t="str">
        <f t="shared" si="20"/>
        <v/>
      </c>
      <c r="G263" s="29"/>
    </row>
    <row r="264" spans="1:7" x14ac:dyDescent="0.35">
      <c r="A264" s="3">
        <v>9</v>
      </c>
      <c r="B264" s="5" t="s">
        <v>83</v>
      </c>
      <c r="C264" s="10"/>
      <c r="D264" s="3"/>
      <c r="E264" s="35"/>
      <c r="F264" s="35">
        <f>SUM(F265:F274)/2</f>
        <v>0</v>
      </c>
      <c r="G264" s="29"/>
    </row>
    <row r="265" spans="1:7" x14ac:dyDescent="0.35">
      <c r="A265" s="4"/>
      <c r="B265" s="6"/>
      <c r="C265" s="11"/>
      <c r="D265" s="4"/>
      <c r="E265" s="8"/>
      <c r="F265" s="8" t="str">
        <f t="shared" ref="F265:F271" si="21">IF(C265="","",C265*E265)</f>
        <v/>
      </c>
      <c r="G265" s="29"/>
    </row>
    <row r="266" spans="1:7" x14ac:dyDescent="0.35">
      <c r="A266" s="3">
        <v>91</v>
      </c>
      <c r="B266" s="5" t="s">
        <v>84</v>
      </c>
      <c r="C266" s="10"/>
      <c r="D266" s="3"/>
      <c r="E266" s="35"/>
      <c r="F266" s="35">
        <f>SUM(F268:F268)</f>
        <v>0</v>
      </c>
      <c r="G266" s="29"/>
    </row>
    <row r="267" spans="1:7" x14ac:dyDescent="0.35">
      <c r="A267" s="4">
        <v>911</v>
      </c>
      <c r="B267" s="6" t="s">
        <v>84</v>
      </c>
      <c r="C267" s="11"/>
      <c r="D267" s="4"/>
      <c r="E267" s="8"/>
      <c r="F267" s="8" t="str">
        <f>IF(C267="","",C267*E267)</f>
        <v/>
      </c>
      <c r="G267" s="29"/>
    </row>
    <row r="268" spans="1:7" x14ac:dyDescent="0.35">
      <c r="A268" s="4">
        <v>9110000001</v>
      </c>
      <c r="B268" s="6" t="s">
        <v>85</v>
      </c>
      <c r="C268" s="11"/>
      <c r="D268" s="4" t="s">
        <v>239</v>
      </c>
      <c r="E268" s="8"/>
      <c r="F268" s="8" t="str">
        <f>IF(C268="","",C268*E268)</f>
        <v/>
      </c>
      <c r="G268" s="29"/>
    </row>
    <row r="269" spans="1:7" x14ac:dyDescent="0.35">
      <c r="A269" s="3">
        <v>96</v>
      </c>
      <c r="B269" s="5" t="s">
        <v>86</v>
      </c>
      <c r="C269" s="10"/>
      <c r="D269" s="3"/>
      <c r="E269" s="35"/>
      <c r="F269" s="35">
        <f>SUM(F271)</f>
        <v>0</v>
      </c>
      <c r="G269" s="29"/>
    </row>
    <row r="270" spans="1:7" x14ac:dyDescent="0.35">
      <c r="A270" s="4">
        <v>961</v>
      </c>
      <c r="B270" s="6" t="s">
        <v>87</v>
      </c>
      <c r="C270" s="11"/>
      <c r="D270" s="4"/>
      <c r="E270" s="8"/>
      <c r="F270" s="8" t="str">
        <f t="shared" si="21"/>
        <v/>
      </c>
      <c r="G270" s="29"/>
    </row>
    <row r="271" spans="1:7" x14ac:dyDescent="0.35">
      <c r="A271" s="4">
        <v>9610000001</v>
      </c>
      <c r="B271" s="6" t="s">
        <v>94</v>
      </c>
      <c r="C271" s="11"/>
      <c r="D271" s="4" t="s">
        <v>239</v>
      </c>
      <c r="E271" s="8"/>
      <c r="F271" s="8" t="str">
        <f t="shared" si="21"/>
        <v/>
      </c>
      <c r="G271" s="29"/>
    </row>
    <row r="272" spans="1:7" x14ac:dyDescent="0.35">
      <c r="A272" s="3">
        <v>10</v>
      </c>
      <c r="B272" s="5" t="s">
        <v>119</v>
      </c>
      <c r="C272" s="10"/>
      <c r="D272" s="3"/>
      <c r="E272" s="35"/>
      <c r="F272" s="35">
        <f>SUM(F273:F273)</f>
        <v>0</v>
      </c>
      <c r="G272" s="29"/>
    </row>
    <row r="273" spans="1:8" x14ac:dyDescent="0.35">
      <c r="A273" s="4">
        <v>1010000002</v>
      </c>
      <c r="B273" s="6" t="s">
        <v>119</v>
      </c>
      <c r="C273" s="11"/>
      <c r="D273" s="4" t="s">
        <v>11</v>
      </c>
      <c r="E273" s="8"/>
      <c r="F273" s="8" t="str">
        <f t="shared" ref="F273" si="22">IF(C273="","",C273*E273)</f>
        <v/>
      </c>
      <c r="G273" s="29"/>
    </row>
    <row r="274" spans="1:8" x14ac:dyDescent="0.35">
      <c r="A274" s="4"/>
      <c r="B274" s="6"/>
      <c r="C274" s="11"/>
      <c r="D274" s="4"/>
      <c r="E274" s="8"/>
      <c r="F274" s="8"/>
      <c r="G274" s="29"/>
    </row>
    <row r="275" spans="1:8" x14ac:dyDescent="0.35">
      <c r="A275" s="3" t="s">
        <v>88</v>
      </c>
      <c r="B275" s="5"/>
      <c r="C275" s="10"/>
      <c r="D275" s="3"/>
      <c r="E275" s="35"/>
      <c r="F275" s="35">
        <f>SUM(F8:F274)/3</f>
        <v>0</v>
      </c>
      <c r="G275" s="29"/>
    </row>
    <row r="276" spans="1:8" x14ac:dyDescent="0.35">
      <c r="A276" s="16"/>
      <c r="B276" s="25" t="s">
        <v>116</v>
      </c>
      <c r="C276" s="17"/>
      <c r="D276" s="16"/>
      <c r="E276" s="18"/>
      <c r="F276" s="18"/>
      <c r="G276" s="7"/>
      <c r="H276" s="7"/>
    </row>
    <row r="277" spans="1:8" x14ac:dyDescent="0.35">
      <c r="A277" s="3" t="s">
        <v>117</v>
      </c>
      <c r="B277" s="5"/>
      <c r="C277" s="10"/>
      <c r="D277" s="3"/>
      <c r="E277" s="35"/>
      <c r="F277" s="27">
        <f>SUM(F275:F275)</f>
        <v>0</v>
      </c>
      <c r="G277" s="59"/>
      <c r="H277" s="7"/>
    </row>
    <row r="278" spans="1:8" x14ac:dyDescent="0.35">
      <c r="A278" s="4" t="s">
        <v>233</v>
      </c>
      <c r="B278" s="6"/>
      <c r="C278" s="11"/>
      <c r="D278" s="4"/>
      <c r="E278" s="8"/>
      <c r="F278" s="8">
        <f>F279-F277</f>
        <v>0</v>
      </c>
      <c r="G278" s="29"/>
    </row>
    <row r="279" spans="1:8" x14ac:dyDescent="0.35">
      <c r="A279" s="3" t="s">
        <v>118</v>
      </c>
      <c r="B279" s="5"/>
      <c r="C279" s="10"/>
      <c r="D279" s="3"/>
      <c r="E279" s="35"/>
      <c r="F279" s="45">
        <f>F277*1.2</f>
        <v>0</v>
      </c>
      <c r="G279" s="29"/>
    </row>
    <row r="280" spans="1:8" x14ac:dyDescent="0.35">
      <c r="E280" s="1"/>
      <c r="F280" s="1"/>
      <c r="G280" s="29"/>
    </row>
    <row r="281" spans="1:8" x14ac:dyDescent="0.35">
      <c r="A281" s="36"/>
      <c r="B281" s="37" t="s">
        <v>135</v>
      </c>
      <c r="C281"/>
      <c r="D281"/>
      <c r="E281"/>
      <c r="F281"/>
      <c r="G281" s="29"/>
    </row>
    <row r="282" spans="1:8" x14ac:dyDescent="0.35">
      <c r="G282" s="29"/>
    </row>
    <row r="283" spans="1:8" x14ac:dyDescent="0.35">
      <c r="A283" s="44" t="s">
        <v>133</v>
      </c>
      <c r="B283" s="39"/>
      <c r="C283" s="38"/>
      <c r="D283" s="40"/>
      <c r="E283" s="41"/>
      <c r="F283" s="42"/>
      <c r="G283" s="29"/>
    </row>
    <row r="284" spans="1:8" x14ac:dyDescent="0.35">
      <c r="A284" s="43" t="s">
        <v>134</v>
      </c>
      <c r="B284" s="39"/>
      <c r="C284" s="38"/>
      <c r="D284" s="40"/>
      <c r="E284" s="41"/>
      <c r="F284" s="41"/>
      <c r="G284" s="29"/>
    </row>
    <row r="286" spans="1:8" x14ac:dyDescent="0.35">
      <c r="A286" s="31" t="s">
        <v>120</v>
      </c>
      <c r="B286"/>
      <c r="C286"/>
      <c r="E286"/>
      <c r="F286"/>
    </row>
    <row r="287" spans="1:8" x14ac:dyDescent="0.35">
      <c r="A287" s="31" t="s">
        <v>121</v>
      </c>
      <c r="B287"/>
      <c r="C287"/>
      <c r="E287"/>
      <c r="F287"/>
    </row>
    <row r="288" spans="1:8" x14ac:dyDescent="0.35">
      <c r="A288" s="32" t="s">
        <v>122</v>
      </c>
      <c r="B288"/>
      <c r="C288"/>
      <c r="E288"/>
      <c r="F288"/>
    </row>
    <row r="289" spans="1:6" x14ac:dyDescent="0.35">
      <c r="A289" s="34" t="s">
        <v>132</v>
      </c>
      <c r="B289" s="33"/>
      <c r="C289" s="33"/>
      <c r="D289" s="33"/>
      <c r="E289" s="33"/>
      <c r="F289" s="33"/>
    </row>
    <row r="290" spans="1:6" x14ac:dyDescent="0.35">
      <c r="A290" s="31" t="s">
        <v>131</v>
      </c>
      <c r="B290"/>
      <c r="C290"/>
      <c r="E290"/>
      <c r="F290"/>
    </row>
    <row r="291" spans="1:6" x14ac:dyDescent="0.35">
      <c r="A291" s="30" t="s">
        <v>123</v>
      </c>
      <c r="B291"/>
      <c r="C291"/>
      <c r="E291"/>
      <c r="F291"/>
    </row>
    <row r="292" spans="1:6" x14ac:dyDescent="0.35">
      <c r="A292" s="30" t="s">
        <v>124</v>
      </c>
      <c r="B292"/>
      <c r="C292"/>
    </row>
    <row r="293" spans="1:6" x14ac:dyDescent="0.35">
      <c r="A293" s="30" t="s">
        <v>125</v>
      </c>
      <c r="B293"/>
      <c r="C293"/>
    </row>
    <row r="294" spans="1:6" x14ac:dyDescent="0.35">
      <c r="A294" s="30" t="s">
        <v>126</v>
      </c>
      <c r="B294"/>
      <c r="C294"/>
    </row>
    <row r="295" spans="1:6" x14ac:dyDescent="0.35">
      <c r="A295" s="30" t="s">
        <v>127</v>
      </c>
      <c r="B295"/>
      <c r="C295"/>
    </row>
    <row r="296" spans="1:6" x14ac:dyDescent="0.35">
      <c r="A296" s="58"/>
      <c r="B296"/>
      <c r="C296"/>
    </row>
    <row r="297" spans="1:6" x14ac:dyDescent="0.35">
      <c r="A297" s="30" t="s">
        <v>128</v>
      </c>
      <c r="B297"/>
      <c r="C297"/>
    </row>
    <row r="298" spans="1:6" x14ac:dyDescent="0.35">
      <c r="A298" s="30"/>
      <c r="B298"/>
      <c r="C298"/>
    </row>
    <row r="299" spans="1:6" x14ac:dyDescent="0.35">
      <c r="A299" s="28" t="s">
        <v>129</v>
      </c>
      <c r="B299"/>
      <c r="C299"/>
    </row>
    <row r="300" spans="1:6" x14ac:dyDescent="0.35">
      <c r="A300" s="28" t="s">
        <v>130</v>
      </c>
      <c r="B300"/>
      <c r="C300"/>
    </row>
    <row r="305" spans="1:10" ht="15.5" x14ac:dyDescent="0.35">
      <c r="A305" s="46"/>
      <c r="B305" s="47"/>
      <c r="C305" s="48"/>
      <c r="D305" s="46"/>
      <c r="E305" s="49"/>
      <c r="F305" s="49"/>
      <c r="G305" s="46"/>
      <c r="H305" s="46"/>
      <c r="I305" s="46"/>
      <c r="J305" s="46"/>
    </row>
    <row r="306" spans="1:10" ht="15.5" x14ac:dyDescent="0.35">
      <c r="A306" s="46"/>
      <c r="B306" s="47"/>
      <c r="C306" s="48"/>
      <c r="D306" s="46"/>
      <c r="E306" s="49"/>
      <c r="F306" s="49"/>
      <c r="G306" s="46"/>
      <c r="H306" s="46"/>
      <c r="I306" s="46"/>
      <c r="J306" s="46"/>
    </row>
    <row r="494" hidden="1" x14ac:dyDescent="0.35"/>
  </sheetData>
  <mergeCells count="1">
    <mergeCell ref="A5:F5"/>
  </mergeCells>
  <phoneticPr fontId="20" type="noConversion"/>
  <pageMargins left="0.74803149606299213" right="0.74803149606299213" top="0.98425196850393704" bottom="0.98425196850393704" header="0.51181102362204722" footer="0.51181102362204722"/>
  <pageSetup paperSize="9" scale="85" orientation="portrait" horizontalDpi="4294967295" verticalDpi="4294967295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Hinnatabel</vt:lpstr>
      <vt:lpstr>Hinnatabel!Prindiala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Veronika Birotsi</cp:lastModifiedBy>
  <cp:lastPrinted>2022-11-11T13:21:00Z</cp:lastPrinted>
  <dcterms:created xsi:type="dcterms:W3CDTF">2018-02-17T14:59:26Z</dcterms:created>
  <dcterms:modified xsi:type="dcterms:W3CDTF">2025-02-19T13:32:27Z</dcterms:modified>
</cp:coreProperties>
</file>