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38400" windowHeight="16500" activeTab="1"/>
  </bookViews>
  <sheets>
    <sheet name="Töödemahud" sheetId="1" r:id="rId1"/>
    <sheet name="Informatiivne materjal" sheetId="3" r:id="rId2"/>
    <sheet name="Leht1" sheetId="5" r:id="rId3"/>
  </sheets>
  <definedNames>
    <definedName name="_xlnm.Print_Area" localSheetId="1">'Informatiivne materjal'!$A$3:$F$27</definedName>
    <definedName name="_xlnm.Print_Area" localSheetId="0">Töödemahud!$A$2:$G$46</definedName>
    <definedName name="X" localSheetId="1">'Informatiivne materjal'!$A$1:$F$27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30" i="5" l="1"/>
  <c r="AC5" i="5"/>
  <c r="AC6" i="5"/>
  <c r="AC7" i="5"/>
  <c r="AC8" i="5"/>
  <c r="AC9" i="5"/>
  <c r="AC10" i="5"/>
  <c r="AC11" i="5"/>
  <c r="AC12" i="5"/>
  <c r="AC13" i="5"/>
  <c r="AC14" i="5"/>
  <c r="AC15" i="5"/>
  <c r="AC16" i="5"/>
  <c r="AC17" i="5"/>
  <c r="AC18" i="5"/>
  <c r="AC19" i="5"/>
  <c r="AC20" i="5"/>
  <c r="AC21" i="5"/>
  <c r="AC22" i="5"/>
  <c r="AC23" i="5"/>
  <c r="AC24" i="5"/>
  <c r="AC25" i="5"/>
  <c r="AC26" i="5"/>
  <c r="AC4" i="5"/>
  <c r="G27" i="1" l="1"/>
  <c r="F22" i="3" l="1"/>
  <c r="F23" i="3" s="1"/>
  <c r="F32" i="1" l="1"/>
  <c r="G14" i="1" l="1"/>
  <c r="F31" i="1" s="1"/>
  <c r="F34" i="1" l="1"/>
  <c r="F35" i="1" s="1"/>
  <c r="F36" i="1" s="1"/>
</calcChain>
</file>

<file path=xl/sharedStrings.xml><?xml version="1.0" encoding="utf-8"?>
<sst xmlns="http://schemas.openxmlformats.org/spreadsheetml/2006/main" count="138" uniqueCount="103">
  <si>
    <t>Artikli nr</t>
  </si>
  <si>
    <t>Makseartikli nimetus</t>
  </si>
  <si>
    <t>Parameetrid</t>
  </si>
  <si>
    <t>Mõõtühik</t>
  </si>
  <si>
    <t>Maht</t>
  </si>
  <si>
    <t>Ühikhind</t>
  </si>
  <si>
    <t>Maksumus</t>
  </si>
  <si>
    <t>Summa kantud kokkuvõttesse</t>
  </si>
  <si>
    <t xml:space="preserve">m  </t>
  </si>
  <si>
    <t>KULUDE LOEND NR 8: TEHNOVÕRGUD</t>
  </si>
  <si>
    <t xml:space="preserve">komplekt  </t>
  </si>
  <si>
    <t>KULULOEND</t>
  </si>
  <si>
    <t>KANTUD KOGU SUMMASSE</t>
  </si>
  <si>
    <t>käibemaks 20%</t>
  </si>
  <si>
    <t>KOKKU käibemaksuga 20%</t>
  </si>
  <si>
    <t>KULUDE LOEND NR 1: ÜLDISED</t>
  </si>
  <si>
    <t xml:space="preserve">kogusumma  </t>
  </si>
  <si>
    <t xml:space="preserve">Load, kindlustused </t>
  </si>
  <si>
    <t xml:space="preserve">Tööpiirkonna ja teede korrashoid  </t>
  </si>
  <si>
    <t xml:space="preserve">Tööde mõõdistamine ja märkimistööd </t>
  </si>
  <si>
    <t xml:space="preserve">Konsultatsioonid projekteerijaga </t>
  </si>
  <si>
    <t>Teostusjooniste koostamine</t>
  </si>
  <si>
    <t>KULUDE LOEND: KOKKUVÕTE</t>
  </si>
  <si>
    <t>KULUDE LOEND Nr 1: ÜLDISED</t>
  </si>
  <si>
    <t>Servituudi plaanide koostamine</t>
  </si>
  <si>
    <t>Koostas: J. Sõmmer</t>
  </si>
  <si>
    <t>Märkused:
1. Lõpliku materjalide valiku ja sõlmede tehnilise teostuse teeb ehitaja.
2. Pakkuja peab esitatud mahud hinnapakkumise käigus üle kontrollima.
3. Kõik mahud tuleb tööde käigus täpsustada.
4. Mahutabelit tuleb lugeda koos kogu projekti dokumentatsiooniga.
5. Ehitushinna arvutamisel peab pakkuja arvestama projekti dokumentatsioonis ka muu materjaliga, sh kooskõlastajate poolt esitatud nõuetega.
6. Pakkuja peab arvestama kõigi kaasnevate töödega, mida ei ole ilmtingimata käesolevas spetsifikatsioonis esitatud, kuid mis on tehnoloogiliselt vajalikud teostada objekti spetsifikatsioonis esitatud tööde valmimiseks.</t>
  </si>
  <si>
    <t>Kõik kokku koos käibemaksuga</t>
  </si>
  <si>
    <t>Käibemaks:</t>
  </si>
  <si>
    <t>Kokku:</t>
  </si>
  <si>
    <t>kompl.</t>
  </si>
  <si>
    <t>m</t>
  </si>
  <si>
    <t>11.</t>
  </si>
  <si>
    <t>10.</t>
  </si>
  <si>
    <t>9.</t>
  </si>
  <si>
    <t>8.</t>
  </si>
  <si>
    <t>7.</t>
  </si>
  <si>
    <t>6.</t>
  </si>
  <si>
    <t>5.</t>
  </si>
  <si>
    <t>4.</t>
  </si>
  <si>
    <t>3.</t>
  </si>
  <si>
    <t>2.</t>
  </si>
  <si>
    <t>1.</t>
  </si>
  <si>
    <t xml:space="preserve">Hind </t>
  </si>
  <si>
    <t xml:space="preserve">Ühiku hind </t>
  </si>
  <si>
    <t>Kogus</t>
  </si>
  <si>
    <t>Ühik</t>
  </si>
  <si>
    <t>Nimetus</t>
  </si>
  <si>
    <t>Jrk.</t>
  </si>
  <si>
    <t xml:space="preserve">Kontrollitoimingud  </t>
  </si>
  <si>
    <t xml:space="preserve">objekt  </t>
  </si>
  <si>
    <t>Vt. materjalide spetsifikatsioon</t>
  </si>
  <si>
    <t>12.</t>
  </si>
  <si>
    <t>13.</t>
  </si>
  <si>
    <t>14.</t>
  </si>
  <si>
    <t>15.</t>
  </si>
  <si>
    <t>16.</t>
  </si>
  <si>
    <t>17.</t>
  </si>
  <si>
    <t>Maakaabel AXPK 4G35</t>
  </si>
  <si>
    <t>tk</t>
  </si>
  <si>
    <t>1. Kõik tööd teostada vastavalt Eesti Vabariigis kehtivatele seadustele ja normidele,    valmistajapoolsetele eeskirjadele ja kooskõlas heade ehitustavadega.</t>
  </si>
  <si>
    <t>Ehitusliiv kaablikaeviku taastäiteks</t>
  </si>
  <si>
    <t>m³</t>
  </si>
  <si>
    <t>Painduv kaablikaitsetoru 750NØ75mm</t>
  </si>
  <si>
    <t>Kooniline tsingitud jalgteevalgustusmast A106S (h=6m), jaland RBJ 3B, kaitsekumm235/145K 150-168, ühendusklemmidSV 15.06</t>
  </si>
  <si>
    <t>Kooniline tsingitud tänavavalgustusmast, h=8m, ühepoolse P-KONSOOLIGA V=1,0m 5º + jaland RBJ 4.5 + Kaitsekumm 235/126K + ühendusklemmid SV15.06</t>
  </si>
  <si>
    <t>Osaliselt projekeeritud mikrotorus ja osaliselt olemasolevas sidekanalis FO kaabli paigaldamine pneumohalli tehnoruumi nõrkvoolukeskusest staadionihoone RACK-i kappi</t>
  </si>
  <si>
    <t>Tänavalgustuse õhuliinilt 0,4kV maakaabli allaviigu komplet</t>
  </si>
  <si>
    <t>Vt. materjalide spetsifikatsioon Pos 44 ja Pos 56</t>
  </si>
  <si>
    <t>Vt. materjalide spetsifikatsioon Pos 45 ja Pos 57</t>
  </si>
  <si>
    <t>Optilise kaabli otsastamine koos kõige vajalikuga</t>
  </si>
  <si>
    <t>Maakaabli läbiminek sõidutee alt kinnisel meetotil läbipuurimise teel koos kõige vajalikuga</t>
  </si>
  <si>
    <t>V8 valgustiga ühepoolse (P) konsooliga V=1,0m koonilise tsingitud tänavavalgustusmasti (h=8m) ja vundamendi  montaaž koos kõige vajalikuga, vt. jooniseid LEHT ELV4-02 ja LEHT ELV 4-03.</t>
  </si>
  <si>
    <t>Kaablite märgistused kilpides ja valgustusmastides, kus on rohkem, kui kaks väljuvat kaablit</t>
  </si>
  <si>
    <t>Vt. materjalide spetsifikatsioon Pos 68</t>
  </si>
  <si>
    <t>Valgustusmasti või elektrikilbi maanuspaigaldise ehitus vastavalt joonisele LEHT ELV 4-02 ja  eskiisiole LEHT ELV-7-01</t>
  </si>
  <si>
    <t>Vt. materjalide spetsifikatsioon Pos 25</t>
  </si>
  <si>
    <t>Vt. materjalide spetsifikatsioon Pos 24</t>
  </si>
  <si>
    <t>2. Kastmispeade juhtimiskaablid paigaldab kastmissüsteemipaigaldaja.</t>
  </si>
  <si>
    <t>3. Katendite taastamine teostada vastavalt käesoleva projekti TE osa joonistele ja juhenditele. Katendite taastamiseks vajalikke materjale käesolev spetsifikatsioon ei sisalda. Ehitaja peab matejalikulu ise kalkuleerima vastavalt töömahtudes ja projekti TE osas toodule.</t>
  </si>
  <si>
    <t>4. Puistematerjalide mahud on antud tihendatult paigaldatuna.</t>
  </si>
  <si>
    <t>5. Hinnakalkulatsioon peab sisaldama kõiki võimalikke antud positsioonil kirjeldatud töid koos võimalike lisatööde,-kulude ja -maksetega.</t>
  </si>
  <si>
    <t>6. Toodud tabeli mahud ei ole Pakkujale siduvad, Pakkuja peab hinna kalkuleerimisel spetsifikatsiooni ise üle kontrollima.</t>
  </si>
  <si>
    <t>120 meetri ulatuses projekteeritud mirotorus ja 80 meetriulatuses olemasolevas sidekanalis. Vt. materjalide spetsifikatsioon Pos 1 kuni Pos 3</t>
  </si>
  <si>
    <t>Vt. materjalide spetsifikatsioon Pos 4</t>
  </si>
  <si>
    <t>Vt. materjalide spetsifikatsioon Pos 69 kuni Pos 72</t>
  </si>
  <si>
    <t>Olemasolevate sidekaablite käsitsi lahtikaevamine ja kaitsmine poolitatava kaablikaitsetoruga koos reservtoru paigaldusega poolitatava kaablikaitsetoruga kaitstud sidekaabli kõrvale. Reservtorude otste sulgemine otsakorkidega.</t>
  </si>
  <si>
    <t>Töö 401022 ELT materjalide spetsifikatsioon</t>
  </si>
  <si>
    <t>SAAREMAA VALD, KURESSAARE LINN, VESIKAARE JA PILVE TN ARENDUS
  EHITUSPROJEKT
 ELT osa
Klotoid  OÜ Töö nr 401022</t>
  </si>
  <si>
    <t>Kaablikaeviku kaevamine koos  joonisel LEHT ELT 4-02 näidatud  kaablikanalitorude ja kaablikaitsetorudes el. maakaablite paigaldamise,  kaeviku taastäitmise ja tihendamisega ning katendite taastsmisega TE osa töömaast välja jääval alal.</t>
  </si>
  <si>
    <t>V9 valgustiga ühepoolse (P) konsooliga V=2,5m koonilise tsingitud tänavavalgustusmasti (h=8m) ja vundamendi  montaaž koos kõige vajalikuga, vt. jooniseid LEHT ELV4-02 ja LEHT ELV 4-03.</t>
  </si>
  <si>
    <t>Kooniline tsingitud tänavavalgustusmast, h=8m, ühepoolse P-KONSOOLIGA V=2,5m 5º + jaland RBJ 4.5 + Kaitsekumm 235/126K + ühendusklemmid SV15.06</t>
  </si>
  <si>
    <t>Valgustusmasti maanduskomplekt  (FS 11, FS21, FS 31, Vaskköisjuhe: 25mm² 25m, Maandusklemm: SE 15</t>
  </si>
  <si>
    <t>Liikumisandur Steinel IS 3360 MX Highbay (ülekäigurajavalgusti juhtimiseks)</t>
  </si>
  <si>
    <t>U3 ÜLEKÄIGURAJAVALGUSTI  VIZULO MINI MARTIN 30W , 5700K, MRS 030 757 L11 A024</t>
  </si>
  <si>
    <t xml:space="preserve">V1 või V2 TÄNAVAVALGUSTI  VIZULO Micro Martin 30W , 3000K, MRUE 030 730 L22 A016_Bin-M_TH, VALGUSTI  DRAIVER SEADISTADA JÄRGNEVALT: 1. Sisse lülimine – 20:00/100% 
2. 20:00– 23:00/75%
3. 23:00– 06:00/25%
4. 06:00– välja lülimine /100%
</t>
  </si>
  <si>
    <t>Leht1 (1)</t>
  </si>
  <si>
    <t xml:space="preserve">Kaablikaitse- või reservtoru 1250NØ110/96 </t>
  </si>
  <si>
    <t xml:space="preserve">Otsakorgid reservtorule 1250NØ110/96 </t>
  </si>
  <si>
    <t xml:space="preserve">Maakaabli läbiminek sõidutee alt kinnisel meetotil läbipuurimise teel </t>
  </si>
  <si>
    <t>Maakaabli läbiminek sõidutee alt kinnisel meetotil läbipuurimise teel + kaablikaitsetoru 1250NØ110/96</t>
  </si>
  <si>
    <t>Kaablikaeviku kaevamine koos  joonistel LEHT ELT 4-01 ja ELT 4-02 näidatud  kaablikanalitorude ja kaablikaitsetorudes el. maakaablite paigaldamise,  kaeviku taastäitmise ja tihendamisega ning katendite taastsmisega TE osa töömaast välja jääval alal.</t>
  </si>
  <si>
    <t>Märkelint "Ettevaatus elektrikaabel" rull 50m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</si>
</sst>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 [$€-425]_-;\-* #,##0\ [$€-425]_-;_-* &quot;-&quot;??\ [$€-425]_-;_-@_-"/>
    <numFmt numFmtId="165" formatCode="#,##0\ _€"/>
  </numFmts>
  <fonts count="26" x14ac:knownFonts="1">
    <font>
      <sz val="11"/>
      <color theme="1"/>
      <name val="Calibri"/>
      <family val="2"/>
      <scheme val="minor"/>
    </font>
    <font>
      <sz val="10"/>
      <color theme="1"/>
      <name val="Times New Roman"/>
      <family val="1"/>
      <charset val="186"/>
    </font>
    <font>
      <b/>
      <sz val="12"/>
      <color theme="1"/>
      <name val="Times New Roman"/>
      <family val="1"/>
      <charset val="186"/>
    </font>
    <font>
      <sz val="10"/>
      <name val="Arial"/>
      <family val="2"/>
      <charset val="186"/>
    </font>
    <font>
      <sz val="10"/>
      <color indexed="8"/>
      <name val="Arial"/>
      <family val="2"/>
      <charset val="1"/>
    </font>
    <font>
      <sz val="10"/>
      <name val="Arial"/>
      <family val="2"/>
      <charset val="1"/>
    </font>
    <font>
      <b/>
      <sz val="26"/>
      <color theme="1"/>
      <name val="Times New Roman"/>
      <family val="1"/>
      <charset val="186"/>
    </font>
    <font>
      <b/>
      <sz val="16"/>
      <color theme="1"/>
      <name val="Times New Roman"/>
      <family val="1"/>
      <charset val="186"/>
    </font>
    <font>
      <b/>
      <sz val="10"/>
      <name val="Times New Roman"/>
      <family val="1"/>
      <charset val="186"/>
    </font>
    <font>
      <sz val="10"/>
      <name val="Times New Roman"/>
      <family val="1"/>
      <charset val="186"/>
    </font>
    <font>
      <sz val="10"/>
      <color theme="1"/>
      <name val="Times New Roman"/>
      <family val="1"/>
    </font>
    <font>
      <b/>
      <sz val="12"/>
      <name val="Times New Roman"/>
      <family val="1"/>
      <charset val="186"/>
    </font>
    <font>
      <sz val="9"/>
      <name val="Arial"/>
      <family val="2"/>
    </font>
    <font>
      <sz val="9"/>
      <name val="Arial"/>
      <family val="2"/>
      <charset val="186"/>
    </font>
    <font>
      <sz val="8.6999999999999993"/>
      <name val="Arial"/>
      <family val="2"/>
    </font>
    <font>
      <sz val="9"/>
      <color rgb="FFEAEAEA"/>
      <name val="Arial"/>
      <family val="2"/>
    </font>
    <font>
      <sz val="10"/>
      <name val="Arial"/>
      <family val="2"/>
    </font>
    <font>
      <sz val="8.5"/>
      <name val="Arial"/>
      <family val="2"/>
    </font>
    <font>
      <b/>
      <sz val="9"/>
      <name val="Arial"/>
      <family val="2"/>
    </font>
    <font>
      <b/>
      <sz val="10"/>
      <color theme="0"/>
      <name val="Times New Roman"/>
      <family val="1"/>
      <charset val="186"/>
    </font>
    <font>
      <sz val="8.5"/>
      <color theme="0"/>
      <name val="Arial"/>
      <family val="2"/>
    </font>
    <font>
      <sz val="8.6999999999999993"/>
      <color theme="1"/>
      <name val="Calibri"/>
      <family val="2"/>
      <charset val="186"/>
      <scheme val="minor"/>
    </font>
    <font>
      <sz val="8.6999999999999993"/>
      <name val="Times New Roman"/>
      <family val="1"/>
    </font>
    <font>
      <sz val="8"/>
      <color theme="1"/>
      <name val="Calibri"/>
      <family val="2"/>
      <charset val="186"/>
      <scheme val="minor"/>
    </font>
    <font>
      <sz val="8.6999999999999993"/>
      <name val="Arial"/>
      <family val="2"/>
      <charset val="186"/>
    </font>
    <font>
      <sz val="10"/>
      <color rgb="FFFF0000"/>
      <name val="Arial"/>
      <family val="2"/>
    </font>
  </fonts>
  <fills count="3">
    <fill>
      <patternFill patternType="none"/>
    </fill>
    <fill>
      <patternFill patternType="gray125"/>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3" fillId="0" borderId="0"/>
    <xf numFmtId="0" fontId="3" fillId="0" borderId="0"/>
    <xf numFmtId="0" fontId="3" fillId="0" borderId="0"/>
    <xf numFmtId="0" fontId="3" fillId="0" borderId="0"/>
  </cellStyleXfs>
  <cellXfs count="125">
    <xf numFmtId="0" fontId="0" fillId="0" borderId="0" xfId="0"/>
    <xf numFmtId="0" fontId="1" fillId="0" borderId="1" xfId="0" applyFont="1" applyBorder="1"/>
    <xf numFmtId="2" fontId="1" fillId="0" borderId="1" xfId="0" applyNumberFormat="1" applyFont="1" applyBorder="1" applyAlignment="1">
      <alignment horizontal="center"/>
    </xf>
    <xf numFmtId="0" fontId="1" fillId="0" borderId="0" xfId="0" applyFont="1"/>
    <xf numFmtId="2" fontId="1" fillId="0" borderId="0" xfId="0" applyNumberFormat="1" applyFont="1"/>
    <xf numFmtId="0" fontId="1" fillId="0" borderId="3"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center" vertical="center" wrapText="1"/>
    </xf>
    <xf numFmtId="2" fontId="1" fillId="0" borderId="3" xfId="0" applyNumberFormat="1" applyFont="1" applyBorder="1"/>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0" fillId="0" borderId="2"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2" xfId="0" applyFont="1" applyFill="1" applyBorder="1" applyAlignment="1">
      <alignment horizontal="center" vertical="center" wrapText="1"/>
    </xf>
    <xf numFmtId="2" fontId="1" fillId="0" borderId="2" xfId="0" applyNumberFormat="1" applyFont="1" applyFill="1" applyBorder="1"/>
    <xf numFmtId="0" fontId="1" fillId="0" borderId="0" xfId="0" applyFont="1" applyBorder="1" applyAlignment="1">
      <alignment horizontal="justify" vertical="center" wrapText="1"/>
    </xf>
    <xf numFmtId="0" fontId="1" fillId="0" borderId="0" xfId="0" applyFont="1" applyBorder="1" applyAlignment="1">
      <alignment horizontal="center" vertical="center" wrapText="1"/>
    </xf>
    <xf numFmtId="2" fontId="1" fillId="0" borderId="0" xfId="0" applyNumberFormat="1" applyFont="1" applyBorder="1"/>
    <xf numFmtId="0" fontId="9" fillId="0" borderId="0" xfId="0" applyFont="1" applyAlignment="1">
      <alignment wrapText="1"/>
    </xf>
    <xf numFmtId="0" fontId="9" fillId="0" borderId="0" xfId="0" applyFont="1" applyAlignment="1">
      <alignment horizontal="center" vertical="center" wrapText="1"/>
    </xf>
    <xf numFmtId="3" fontId="9" fillId="0" borderId="0" xfId="0" applyNumberFormat="1" applyFont="1" applyAlignment="1">
      <alignment horizontal="center" wrapText="1"/>
    </xf>
    <xf numFmtId="0" fontId="9" fillId="0" borderId="0" xfId="0" applyFont="1" applyBorder="1" applyAlignment="1">
      <alignment horizontal="left" wrapText="1"/>
    </xf>
    <xf numFmtId="0" fontId="4" fillId="0" borderId="2" xfId="1" applyFont="1" applyFill="1" applyBorder="1" applyAlignment="1">
      <alignment horizontal="center" vertical="center" wrapText="1"/>
    </xf>
    <xf numFmtId="2" fontId="1" fillId="0" borderId="4" xfId="0" applyNumberFormat="1" applyFont="1" applyBorder="1" applyAlignment="1">
      <alignment horizontal="center"/>
    </xf>
    <xf numFmtId="1" fontId="5" fillId="0" borderId="2" xfId="1" applyNumberFormat="1" applyFont="1" applyFill="1" applyBorder="1" applyAlignment="1">
      <alignment horizontal="center" vertical="center"/>
    </xf>
    <xf numFmtId="0" fontId="4" fillId="0" borderId="2" xfId="1" applyFont="1" applyFill="1" applyBorder="1" applyAlignment="1">
      <alignment horizontal="justify" vertical="center" wrapText="1"/>
    </xf>
    <xf numFmtId="0" fontId="4" fillId="0" borderId="2" xfId="1" applyFont="1" applyFill="1" applyBorder="1" applyAlignment="1">
      <alignment horizontal="left" vertical="center" wrapText="1"/>
    </xf>
    <xf numFmtId="0" fontId="13" fillId="0" borderId="0" xfId="2" applyFont="1"/>
    <xf numFmtId="0" fontId="13" fillId="0" borderId="0" xfId="2" applyFont="1" applyAlignment="1">
      <alignment wrapText="1"/>
    </xf>
    <xf numFmtId="1" fontId="13" fillId="0" borderId="0" xfId="2" applyNumberFormat="1" applyFont="1" applyBorder="1"/>
    <xf numFmtId="0" fontId="12" fillId="0" borderId="0" xfId="2" applyFont="1" applyBorder="1" applyAlignment="1">
      <alignment horizontal="center"/>
    </xf>
    <xf numFmtId="0" fontId="12" fillId="0" borderId="0" xfId="2" applyFont="1" applyBorder="1" applyAlignment="1">
      <alignment horizontal="justify"/>
    </xf>
    <xf numFmtId="0" fontId="12" fillId="0" borderId="0" xfId="2" applyFont="1" applyBorder="1" applyAlignment="1">
      <alignment horizontal="right"/>
    </xf>
    <xf numFmtId="1" fontId="13" fillId="0" borderId="0" xfId="2" applyNumberFormat="1" applyFont="1" applyBorder="1" applyAlignment="1">
      <alignment horizontal="center"/>
    </xf>
    <xf numFmtId="1" fontId="15" fillId="0" borderId="2" xfId="2" applyNumberFormat="1" applyFont="1" applyBorder="1" applyAlignment="1">
      <alignment horizontal="center"/>
    </xf>
    <xf numFmtId="49" fontId="16" fillId="0" borderId="3" xfId="2" applyNumberFormat="1" applyFont="1" applyBorder="1" applyAlignment="1">
      <alignment horizontal="center" vertical="center"/>
    </xf>
    <xf numFmtId="0" fontId="13" fillId="0" borderId="0" xfId="2" applyFont="1" applyBorder="1"/>
    <xf numFmtId="0" fontId="17" fillId="0" borderId="2" xfId="2" applyFont="1" applyFill="1" applyBorder="1" applyAlignment="1">
      <alignment horizontal="left" vertical="top" wrapText="1"/>
    </xf>
    <xf numFmtId="0" fontId="18" fillId="0" borderId="16" xfId="2" applyFont="1" applyBorder="1" applyAlignment="1">
      <alignment horizontal="justify"/>
    </xf>
    <xf numFmtId="0" fontId="18" fillId="0" borderId="15" xfId="2" applyFont="1" applyBorder="1" applyAlignment="1">
      <alignment wrapText="1"/>
    </xf>
    <xf numFmtId="0" fontId="18" fillId="0" borderId="15" xfId="2" applyFont="1" applyBorder="1"/>
    <xf numFmtId="0" fontId="18" fillId="0" borderId="14" xfId="2" applyFont="1" applyBorder="1" applyAlignment="1">
      <alignment horizontal="right"/>
    </xf>
    <xf numFmtId="165" fontId="1" fillId="0" borderId="2" xfId="0" applyNumberFormat="1" applyFont="1" applyFill="1" applyBorder="1"/>
    <xf numFmtId="165" fontId="1" fillId="0" borderId="4" xfId="0" applyNumberFormat="1" applyFont="1" applyBorder="1" applyAlignment="1">
      <alignment horizontal="center"/>
    </xf>
    <xf numFmtId="165" fontId="1" fillId="0" borderId="0" xfId="0" applyNumberFormat="1" applyFont="1"/>
    <xf numFmtId="165" fontId="1" fillId="0" borderId="1" xfId="0" applyNumberFormat="1" applyFont="1" applyBorder="1" applyAlignment="1">
      <alignment horizontal="center"/>
    </xf>
    <xf numFmtId="165" fontId="1" fillId="0" borderId="3" xfId="0" applyNumberFormat="1" applyFont="1" applyBorder="1" applyAlignment="1">
      <alignment horizontal="right"/>
    </xf>
    <xf numFmtId="165" fontId="1" fillId="0" borderId="0" xfId="0" applyNumberFormat="1" applyFont="1" applyBorder="1" applyAlignment="1">
      <alignment horizontal="right"/>
    </xf>
    <xf numFmtId="165" fontId="9" fillId="0" borderId="0" xfId="0" applyNumberFormat="1" applyFont="1" applyAlignment="1">
      <alignment horizontal="right" wrapText="1"/>
    </xf>
    <xf numFmtId="165" fontId="8" fillId="0" borderId="0" xfId="0" applyNumberFormat="1" applyFont="1" applyBorder="1" applyAlignment="1">
      <alignment horizontal="center" wrapText="1"/>
    </xf>
    <xf numFmtId="165" fontId="9" fillId="0" borderId="0" xfId="0" applyNumberFormat="1" applyFont="1" applyAlignment="1">
      <alignment wrapText="1"/>
    </xf>
    <xf numFmtId="0" fontId="17" fillId="0" borderId="2" xfId="2" applyFont="1" applyFill="1" applyBorder="1" applyAlignment="1">
      <alignment horizontal="left" vertical="center" wrapText="1"/>
    </xf>
    <xf numFmtId="165" fontId="1" fillId="0" borderId="2" xfId="0" applyNumberFormat="1" applyFont="1" applyBorder="1" applyAlignment="1">
      <alignment horizontal="center"/>
    </xf>
    <xf numFmtId="0" fontId="1" fillId="0" borderId="4" xfId="0" applyFont="1" applyBorder="1" applyAlignment="1">
      <alignment horizontal="center" vertical="center" wrapText="1"/>
    </xf>
    <xf numFmtId="0" fontId="16" fillId="0" borderId="2" xfId="2" applyFont="1" applyBorder="1" applyAlignment="1">
      <alignment horizontal="center" vertical="center"/>
    </xf>
    <xf numFmtId="165" fontId="19" fillId="0" borderId="3" xfId="0" applyNumberFormat="1" applyFont="1" applyBorder="1"/>
    <xf numFmtId="0" fontId="9" fillId="0" borderId="2" xfId="0" applyFont="1" applyBorder="1" applyAlignment="1">
      <alignment horizontal="center" vertical="center" wrapText="1"/>
    </xf>
    <xf numFmtId="0" fontId="17" fillId="0" borderId="0" xfId="2" applyFont="1" applyFill="1" applyBorder="1" applyAlignment="1">
      <alignment horizontal="left" vertical="top" wrapText="1"/>
    </xf>
    <xf numFmtId="0" fontId="16" fillId="0" borderId="17" xfId="2" applyFont="1" applyBorder="1" applyAlignment="1">
      <alignment horizontal="center" vertical="center"/>
    </xf>
    <xf numFmtId="0" fontId="17" fillId="0" borderId="17" xfId="2" applyFont="1" applyFill="1" applyBorder="1" applyAlignment="1">
      <alignment horizontal="left" vertical="top" wrapText="1"/>
    </xf>
    <xf numFmtId="0" fontId="18" fillId="0" borderId="0" xfId="2" applyFont="1" applyBorder="1" applyAlignment="1">
      <alignment horizontal="left"/>
    </xf>
    <xf numFmtId="0" fontId="20" fillId="0" borderId="2" xfId="2" applyFont="1" applyFill="1" applyBorder="1" applyAlignment="1">
      <alignment horizontal="center" vertical="top" wrapText="1"/>
    </xf>
    <xf numFmtId="1" fontId="15" fillId="0" borderId="2" xfId="2" applyNumberFormat="1" applyFont="1" applyFill="1" applyBorder="1" applyAlignment="1">
      <alignment horizontal="center"/>
    </xf>
    <xf numFmtId="0" fontId="14" fillId="0" borderId="0" xfId="0" applyFont="1" applyFill="1" applyBorder="1"/>
    <xf numFmtId="0" fontId="21" fillId="0" borderId="0" xfId="0" applyFont="1" applyFill="1"/>
    <xf numFmtId="0" fontId="22" fillId="0" borderId="0" xfId="4" applyFont="1" applyFill="1" applyBorder="1" applyAlignment="1">
      <alignment horizontal="center"/>
    </xf>
    <xf numFmtId="0" fontId="21" fillId="0" borderId="0" xfId="0" applyFont="1" applyAlignment="1">
      <alignment horizontal="center"/>
    </xf>
    <xf numFmtId="0" fontId="21" fillId="0" borderId="0" xfId="0" applyFont="1"/>
    <xf numFmtId="0" fontId="23" fillId="0" borderId="0" xfId="0" applyFont="1"/>
    <xf numFmtId="0" fontId="12" fillId="0" borderId="0" xfId="0" applyFont="1" applyBorder="1" applyAlignment="1">
      <alignment horizontal="justify"/>
    </xf>
    <xf numFmtId="0" fontId="12" fillId="0" borderId="0" xfId="0" applyFont="1" applyBorder="1" applyAlignment="1">
      <alignment horizontal="center"/>
    </xf>
    <xf numFmtId="1" fontId="13" fillId="0" borderId="0" xfId="0" applyNumberFormat="1" applyFont="1" applyBorder="1"/>
    <xf numFmtId="0" fontId="9" fillId="0" borderId="0" xfId="0" applyFont="1" applyBorder="1" applyAlignment="1">
      <alignment horizontal="right" wrapText="1"/>
    </xf>
    <xf numFmtId="164" fontId="8" fillId="0" borderId="0" xfId="0" applyNumberFormat="1" applyFont="1" applyBorder="1" applyAlignment="1">
      <alignment horizontal="center" wrapText="1"/>
    </xf>
    <xf numFmtId="0" fontId="16" fillId="0" borderId="2" xfId="2" applyFont="1" applyFill="1" applyBorder="1" applyAlignment="1">
      <alignment horizontal="center" vertical="center"/>
    </xf>
    <xf numFmtId="0" fontId="17" fillId="0" borderId="2" xfId="2" applyFont="1" applyFill="1" applyBorder="1" applyAlignment="1">
      <alignment vertical="center" wrapText="1"/>
    </xf>
    <xf numFmtId="0" fontId="12" fillId="0" borderId="0" xfId="2" applyFont="1" applyBorder="1" applyAlignment="1">
      <alignment vertical="center"/>
    </xf>
    <xf numFmtId="0" fontId="13" fillId="0" borderId="0" xfId="2" applyFont="1" applyBorder="1" applyAlignment="1">
      <alignment vertical="center"/>
    </xf>
    <xf numFmtId="0" fontId="18" fillId="0" borderId="15" xfId="2" applyFont="1" applyBorder="1" applyAlignment="1">
      <alignment vertical="center"/>
    </xf>
    <xf numFmtId="0" fontId="16" fillId="0" borderId="2" xfId="2" applyFont="1" applyBorder="1" applyAlignment="1">
      <alignment vertical="center"/>
    </xf>
    <xf numFmtId="0" fontId="17" fillId="0" borderId="0" xfId="2" applyFont="1" applyFill="1" applyBorder="1" applyAlignment="1">
      <alignment vertical="center" wrapText="1"/>
    </xf>
    <xf numFmtId="0" fontId="13" fillId="0" borderId="0" xfId="2" applyFont="1" applyAlignment="1">
      <alignment vertical="center"/>
    </xf>
    <xf numFmtId="0" fontId="1" fillId="0" borderId="2" xfId="0" applyFont="1" applyFill="1" applyBorder="1" applyAlignment="1">
      <alignment horizontal="justify" vertical="center" wrapText="1"/>
    </xf>
    <xf numFmtId="0" fontId="5" fillId="0" borderId="2" xfId="1" applyFont="1" applyFill="1" applyBorder="1" applyAlignment="1">
      <alignment horizontal="center" vertical="center" wrapText="1"/>
    </xf>
    <xf numFmtId="0" fontId="1" fillId="0" borderId="0" xfId="0" applyFont="1" applyFill="1"/>
    <xf numFmtId="0" fontId="1" fillId="0" borderId="1" xfId="0" applyFont="1" applyFill="1" applyBorder="1"/>
    <xf numFmtId="0" fontId="1" fillId="0" borderId="3"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9" fillId="0" borderId="0" xfId="0" applyFont="1" applyFill="1" applyAlignment="1">
      <alignment wrapText="1"/>
    </xf>
    <xf numFmtId="0" fontId="9" fillId="0" borderId="0" xfId="0" applyFont="1" applyFill="1" applyBorder="1" applyAlignment="1">
      <alignment horizontal="left" wrapText="1"/>
    </xf>
    <xf numFmtId="0" fontId="12" fillId="0" borderId="0" xfId="0" applyFont="1" applyFill="1" applyBorder="1" applyAlignment="1">
      <alignment horizontal="justify"/>
    </xf>
    <xf numFmtId="0" fontId="2" fillId="0" borderId="0" xfId="0" applyFont="1" applyFill="1"/>
    <xf numFmtId="0" fontId="1" fillId="0" borderId="4" xfId="0" applyFont="1" applyFill="1" applyBorder="1" applyAlignment="1">
      <alignment horizontal="justify" vertical="center" wrapText="1"/>
    </xf>
    <xf numFmtId="0" fontId="9" fillId="0" borderId="0" xfId="0" applyFont="1" applyFill="1" applyAlignment="1">
      <alignment horizontal="center" wrapText="1"/>
    </xf>
    <xf numFmtId="0" fontId="24" fillId="0" borderId="0" xfId="0" applyFont="1" applyFill="1"/>
    <xf numFmtId="0" fontId="12" fillId="0" borderId="0" xfId="0" applyFont="1" applyFill="1" applyBorder="1" applyAlignment="1">
      <alignment horizontal="right"/>
    </xf>
    <xf numFmtId="165" fontId="19" fillId="0" borderId="0" xfId="0" applyNumberFormat="1" applyFont="1" applyBorder="1"/>
    <xf numFmtId="165" fontId="19" fillId="0" borderId="2" xfId="0" applyNumberFormat="1" applyFont="1" applyBorder="1"/>
    <xf numFmtId="0" fontId="1" fillId="0" borderId="4" xfId="0" applyFont="1" applyFill="1" applyBorder="1" applyAlignment="1">
      <alignment horizontal="center" vertical="center" wrapText="1"/>
    </xf>
    <xf numFmtId="2" fontId="1" fillId="0" borderId="4" xfId="0" applyNumberFormat="1" applyFont="1" applyFill="1" applyBorder="1" applyAlignment="1">
      <alignment horizontal="center"/>
    </xf>
    <xf numFmtId="0" fontId="6" fillId="0" borderId="0" xfId="0" applyFont="1" applyAlignment="1">
      <alignment horizontal="center"/>
    </xf>
    <xf numFmtId="0" fontId="7" fillId="0" borderId="0" xfId="0" applyFont="1" applyAlignment="1">
      <alignment horizontal="center" wrapText="1"/>
    </xf>
    <xf numFmtId="0" fontId="8" fillId="0" borderId="6" xfId="0" applyFont="1" applyBorder="1" applyAlignment="1">
      <alignment horizontal="right" wrapText="1"/>
    </xf>
    <xf numFmtId="0" fontId="8" fillId="0" borderId="7" xfId="0" applyFont="1" applyBorder="1" applyAlignment="1">
      <alignment horizontal="right" wrapText="1"/>
    </xf>
    <xf numFmtId="164" fontId="8" fillId="0" borderId="7" xfId="0" applyNumberFormat="1" applyFont="1" applyBorder="1" applyAlignment="1">
      <alignment horizontal="center" wrapText="1"/>
    </xf>
    <xf numFmtId="164" fontId="8" fillId="0" borderId="8" xfId="0" applyNumberFormat="1" applyFont="1" applyBorder="1" applyAlignment="1">
      <alignment horizontal="center" wrapText="1"/>
    </xf>
    <xf numFmtId="0" fontId="9" fillId="0" borderId="9" xfId="0" applyFont="1" applyBorder="1" applyAlignment="1">
      <alignment horizontal="right" wrapText="1"/>
    </xf>
    <xf numFmtId="0" fontId="9" fillId="0" borderId="2" xfId="0" applyFont="1" applyBorder="1" applyAlignment="1">
      <alignment horizontal="right" wrapText="1"/>
    </xf>
    <xf numFmtId="164" fontId="8" fillId="0" borderId="2" xfId="0" applyNumberFormat="1" applyFont="1" applyBorder="1" applyAlignment="1">
      <alignment horizontal="center" wrapText="1"/>
    </xf>
    <xf numFmtId="164" fontId="8" fillId="0" borderId="10" xfId="0" applyNumberFormat="1" applyFont="1" applyBorder="1" applyAlignment="1">
      <alignment horizontal="center" wrapText="1"/>
    </xf>
    <xf numFmtId="0" fontId="14" fillId="0" borderId="0" xfId="0" applyFont="1" applyFill="1" applyBorder="1" applyAlignment="1">
      <alignment horizontal="left" wrapText="1"/>
    </xf>
    <xf numFmtId="0" fontId="9" fillId="0" borderId="11" xfId="0" applyFont="1" applyBorder="1" applyAlignment="1">
      <alignment horizontal="right" wrapText="1"/>
    </xf>
    <xf numFmtId="0" fontId="9" fillId="0" borderId="12" xfId="0" applyFont="1" applyBorder="1" applyAlignment="1">
      <alignment horizontal="right" wrapText="1"/>
    </xf>
    <xf numFmtId="164" fontId="8" fillId="0" borderId="12" xfId="0" applyNumberFormat="1" applyFont="1" applyBorder="1" applyAlignment="1">
      <alignment horizontal="center" wrapText="1"/>
    </xf>
    <xf numFmtId="164" fontId="8" fillId="0" borderId="13" xfId="0" applyNumberFormat="1" applyFont="1" applyBorder="1" applyAlignment="1">
      <alignment horizontal="center" wrapText="1"/>
    </xf>
    <xf numFmtId="0" fontId="11" fillId="0" borderId="0" xfId="0" applyFont="1" applyAlignment="1">
      <alignment horizontal="left" wrapText="1"/>
    </xf>
    <xf numFmtId="0" fontId="9" fillId="0" borderId="6" xfId="0" applyFont="1" applyBorder="1" applyAlignment="1">
      <alignment horizontal="left" wrapText="1"/>
    </xf>
    <xf numFmtId="0" fontId="9" fillId="0" borderId="7" xfId="0" applyFont="1" applyBorder="1" applyAlignment="1">
      <alignment horizontal="left" wrapText="1"/>
    </xf>
    <xf numFmtId="0" fontId="9" fillId="0" borderId="9" xfId="0" applyFont="1" applyBorder="1" applyAlignment="1">
      <alignment horizontal="left" wrapText="1"/>
    </xf>
    <xf numFmtId="0" fontId="9" fillId="0" borderId="2" xfId="0" applyFont="1" applyBorder="1" applyAlignment="1">
      <alignment horizontal="left" wrapText="1"/>
    </xf>
    <xf numFmtId="0" fontId="14" fillId="0" borderId="0" xfId="2" applyFont="1" applyFill="1" applyBorder="1" applyAlignment="1">
      <alignment horizontal="left" wrapText="1"/>
    </xf>
    <xf numFmtId="0" fontId="18" fillId="0" borderId="0" xfId="2" applyFont="1" applyBorder="1" applyAlignment="1">
      <alignment horizontal="left"/>
    </xf>
    <xf numFmtId="0" fontId="25" fillId="0" borderId="2" xfId="2" applyFont="1" applyBorder="1" applyAlignment="1">
      <alignment horizontal="center" vertical="center"/>
    </xf>
    <xf numFmtId="0" fontId="0" fillId="2" borderId="0" xfId="0" applyFill="1"/>
  </cellXfs>
  <cellStyles count="5">
    <cellStyle name="Excel Built-in Normal" xfId="1"/>
    <cellStyle name="Normaallaad" xfId="0" builtinId="0"/>
    <cellStyle name="Normaallaad 2" xfId="2"/>
    <cellStyle name="Normaallaad 9" xfId="3"/>
    <cellStyle name="Normal_Sheet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5"/>
  <sheetViews>
    <sheetView view="pageLayout" topLeftCell="A7" zoomScaleNormal="130" zoomScaleSheetLayoutView="130" workbookViewId="0">
      <selection activeCell="B20" sqref="B20"/>
    </sheetView>
  </sheetViews>
  <sheetFormatPr defaultColWidth="9.140625" defaultRowHeight="12.75" x14ac:dyDescent="0.2"/>
  <cols>
    <col min="1" max="1" width="7.85546875" style="85" customWidth="1"/>
    <col min="2" max="2" width="40" style="85" customWidth="1"/>
    <col min="3" max="3" width="19.5703125" style="3" customWidth="1"/>
    <col min="4" max="4" width="10.28515625" style="10" customWidth="1"/>
    <col min="5" max="5" width="8.140625" style="4" customWidth="1"/>
    <col min="6" max="6" width="9.42578125" style="45" customWidth="1"/>
    <col min="7" max="7" width="10.42578125" style="45" customWidth="1"/>
    <col min="8" max="16384" width="9.140625" style="3"/>
  </cols>
  <sheetData>
    <row r="1" spans="1:7" ht="15.6" customHeight="1" x14ac:dyDescent="0.2"/>
    <row r="2" spans="1:7" ht="27" customHeight="1" x14ac:dyDescent="0.45">
      <c r="A2" s="101" t="s">
        <v>11</v>
      </c>
      <c r="B2" s="101"/>
      <c r="C2" s="101"/>
      <c r="D2" s="101"/>
      <c r="E2" s="101"/>
      <c r="F2" s="101"/>
      <c r="G2" s="101"/>
    </row>
    <row r="3" spans="1:7" ht="15" hidden="1" customHeight="1" x14ac:dyDescent="0.2"/>
    <row r="4" spans="1:7" ht="23.25" customHeight="1" x14ac:dyDescent="0.2">
      <c r="A4" s="102" t="s">
        <v>88</v>
      </c>
      <c r="B4" s="102"/>
      <c r="C4" s="102"/>
      <c r="D4" s="102"/>
      <c r="E4" s="102"/>
      <c r="F4" s="102"/>
      <c r="G4" s="102"/>
    </row>
    <row r="5" spans="1:7" ht="78.75" customHeight="1" x14ac:dyDescent="0.2">
      <c r="A5" s="102"/>
      <c r="B5" s="102"/>
      <c r="C5" s="102"/>
      <c r="D5" s="102"/>
      <c r="E5" s="102"/>
      <c r="F5" s="102"/>
      <c r="G5" s="102"/>
    </row>
    <row r="6" spans="1:7" ht="23.25" customHeight="1" x14ac:dyDescent="0.25">
      <c r="A6" s="92" t="s">
        <v>15</v>
      </c>
    </row>
    <row r="7" spans="1:7" ht="15.75" customHeight="1" thickBot="1" x14ac:dyDescent="0.25">
      <c r="A7" s="86" t="s">
        <v>0</v>
      </c>
      <c r="B7" s="86" t="s">
        <v>1</v>
      </c>
      <c r="C7" s="1" t="s">
        <v>2</v>
      </c>
      <c r="D7" s="11" t="s">
        <v>3</v>
      </c>
      <c r="E7" s="2" t="s">
        <v>4</v>
      </c>
      <c r="F7" s="46" t="s">
        <v>5</v>
      </c>
      <c r="G7" s="46" t="s">
        <v>6</v>
      </c>
    </row>
    <row r="8" spans="1:7" ht="18" customHeight="1" thickTop="1" x14ac:dyDescent="0.2">
      <c r="A8" s="12">
        <v>10202</v>
      </c>
      <c r="B8" s="12" t="s">
        <v>17</v>
      </c>
      <c r="C8" s="13"/>
      <c r="D8" s="14" t="s">
        <v>16</v>
      </c>
      <c r="E8" s="15">
        <v>1</v>
      </c>
      <c r="F8" s="43"/>
      <c r="G8" s="43"/>
    </row>
    <row r="9" spans="1:7" ht="18" customHeight="1" x14ac:dyDescent="0.2">
      <c r="A9" s="12">
        <v>10204</v>
      </c>
      <c r="B9" s="12" t="s">
        <v>18</v>
      </c>
      <c r="C9" s="13"/>
      <c r="D9" s="14" t="s">
        <v>16</v>
      </c>
      <c r="E9" s="15">
        <v>1</v>
      </c>
      <c r="F9" s="43"/>
      <c r="G9" s="43"/>
    </row>
    <row r="10" spans="1:7" ht="18" customHeight="1" x14ac:dyDescent="0.2">
      <c r="A10" s="12">
        <v>10211</v>
      </c>
      <c r="B10" s="12" t="s">
        <v>19</v>
      </c>
      <c r="C10" s="13"/>
      <c r="D10" s="14" t="s">
        <v>16</v>
      </c>
      <c r="E10" s="15">
        <v>1</v>
      </c>
      <c r="F10" s="43"/>
      <c r="G10" s="43"/>
    </row>
    <row r="11" spans="1:7" ht="18" customHeight="1" x14ac:dyDescent="0.2">
      <c r="A11" s="12">
        <v>10212</v>
      </c>
      <c r="B11" s="12" t="s">
        <v>20</v>
      </c>
      <c r="C11" s="13"/>
      <c r="D11" s="14" t="s">
        <v>16</v>
      </c>
      <c r="E11" s="15">
        <v>1</v>
      </c>
      <c r="F11" s="43"/>
      <c r="G11" s="43"/>
    </row>
    <row r="12" spans="1:7" ht="18" customHeight="1" x14ac:dyDescent="0.2">
      <c r="A12" s="12">
        <v>10214</v>
      </c>
      <c r="B12" s="12" t="s">
        <v>21</v>
      </c>
      <c r="C12" s="13"/>
      <c r="D12" s="14" t="s">
        <v>16</v>
      </c>
      <c r="E12" s="15">
        <v>1</v>
      </c>
      <c r="F12" s="43"/>
      <c r="G12" s="43"/>
    </row>
    <row r="13" spans="1:7" ht="18" customHeight="1" x14ac:dyDescent="0.2">
      <c r="A13" s="12">
        <v>10215</v>
      </c>
      <c r="B13" s="12" t="s">
        <v>24</v>
      </c>
      <c r="C13" s="13"/>
      <c r="D13" s="14" t="s">
        <v>16</v>
      </c>
      <c r="E13" s="15">
        <v>1</v>
      </c>
      <c r="F13" s="43"/>
      <c r="G13" s="43"/>
    </row>
    <row r="14" spans="1:7" ht="13.5" customHeight="1" x14ac:dyDescent="0.2">
      <c r="A14" s="87"/>
      <c r="B14" s="87"/>
      <c r="C14" s="5"/>
      <c r="D14" s="7"/>
      <c r="E14" s="8"/>
      <c r="F14" s="47" t="s">
        <v>7</v>
      </c>
      <c r="G14" s="56">
        <f>SUM(G8:G13)</f>
        <v>0</v>
      </c>
    </row>
    <row r="15" spans="1:7" ht="15.6" customHeight="1" x14ac:dyDescent="0.25">
      <c r="A15" s="92" t="s">
        <v>9</v>
      </c>
    </row>
    <row r="16" spans="1:7" ht="15.6" customHeight="1" thickBot="1" x14ac:dyDescent="0.25">
      <c r="A16" s="86" t="s">
        <v>0</v>
      </c>
      <c r="B16" s="86" t="s">
        <v>1</v>
      </c>
      <c r="C16" s="1" t="s">
        <v>2</v>
      </c>
      <c r="D16" s="11" t="s">
        <v>3</v>
      </c>
      <c r="E16" s="2" t="s">
        <v>4</v>
      </c>
      <c r="F16" s="46" t="s">
        <v>5</v>
      </c>
      <c r="G16" s="44" t="s">
        <v>6</v>
      </c>
    </row>
    <row r="17" spans="1:7" ht="120" customHeight="1" thickTop="1" x14ac:dyDescent="0.2">
      <c r="A17" s="83">
        <v>80208</v>
      </c>
      <c r="B17" s="27" t="s">
        <v>66</v>
      </c>
      <c r="C17" s="27" t="s">
        <v>83</v>
      </c>
      <c r="D17" s="9" t="s">
        <v>8</v>
      </c>
      <c r="E17" s="24">
        <v>200</v>
      </c>
      <c r="F17" s="44"/>
      <c r="G17" s="53"/>
    </row>
    <row r="18" spans="1:7" ht="42" customHeight="1" x14ac:dyDescent="0.2">
      <c r="A18" s="93"/>
      <c r="B18" s="27" t="s">
        <v>70</v>
      </c>
      <c r="C18" s="27" t="s">
        <v>84</v>
      </c>
      <c r="D18" s="54" t="s">
        <v>10</v>
      </c>
      <c r="E18" s="24">
        <v>1</v>
      </c>
      <c r="F18" s="44"/>
      <c r="G18" s="53"/>
    </row>
    <row r="19" spans="1:7" ht="80.25" customHeight="1" x14ac:dyDescent="0.2">
      <c r="A19" s="93">
        <v>80213</v>
      </c>
      <c r="B19" s="27" t="s">
        <v>86</v>
      </c>
      <c r="C19" s="27" t="s">
        <v>85</v>
      </c>
      <c r="D19" s="99" t="s">
        <v>31</v>
      </c>
      <c r="E19" s="100">
        <v>120</v>
      </c>
      <c r="F19" s="44"/>
      <c r="G19" s="53"/>
    </row>
    <row r="20" spans="1:7" ht="79.5" customHeight="1" x14ac:dyDescent="0.2">
      <c r="A20" s="83">
        <v>80308</v>
      </c>
      <c r="B20" s="27" t="s">
        <v>89</v>
      </c>
      <c r="C20" s="27" t="s">
        <v>51</v>
      </c>
      <c r="D20" s="9" t="s">
        <v>8</v>
      </c>
      <c r="E20" s="57">
        <v>2155</v>
      </c>
      <c r="F20" s="53"/>
      <c r="G20" s="53"/>
    </row>
    <row r="21" spans="1:7" ht="45" customHeight="1" x14ac:dyDescent="0.2">
      <c r="A21" s="83"/>
      <c r="B21" s="27" t="s">
        <v>71</v>
      </c>
      <c r="C21" s="27" t="s">
        <v>77</v>
      </c>
      <c r="D21" s="9" t="s">
        <v>31</v>
      </c>
      <c r="E21" s="57">
        <v>11</v>
      </c>
      <c r="F21" s="44"/>
      <c r="G21" s="53"/>
    </row>
    <row r="22" spans="1:7" ht="38.25" customHeight="1" x14ac:dyDescent="0.2">
      <c r="A22" s="26">
        <v>80314</v>
      </c>
      <c r="B22" s="27" t="s">
        <v>75</v>
      </c>
      <c r="C22" s="27" t="s">
        <v>76</v>
      </c>
      <c r="D22" s="23" t="s">
        <v>10</v>
      </c>
      <c r="E22" s="25">
        <v>20</v>
      </c>
      <c r="F22" s="44"/>
      <c r="G22" s="53"/>
    </row>
    <row r="23" spans="1:7" ht="64.5" customHeight="1" x14ac:dyDescent="0.2">
      <c r="A23" s="84">
        <v>80316</v>
      </c>
      <c r="B23" s="27" t="s">
        <v>90</v>
      </c>
      <c r="C23" s="27" t="s">
        <v>69</v>
      </c>
      <c r="D23" s="23" t="s">
        <v>10</v>
      </c>
      <c r="E23" s="25">
        <v>8</v>
      </c>
      <c r="F23" s="53"/>
      <c r="G23" s="53"/>
    </row>
    <row r="24" spans="1:7" ht="64.5" customHeight="1" x14ac:dyDescent="0.2">
      <c r="A24" s="84">
        <v>80316</v>
      </c>
      <c r="B24" s="27" t="s">
        <v>72</v>
      </c>
      <c r="C24" s="27" t="s">
        <v>68</v>
      </c>
      <c r="D24" s="23" t="s">
        <v>10</v>
      </c>
      <c r="E24" s="25">
        <v>5</v>
      </c>
      <c r="F24" s="53"/>
      <c r="G24" s="53"/>
    </row>
    <row r="25" spans="1:7" ht="42.75" customHeight="1" x14ac:dyDescent="0.2">
      <c r="A25" s="27"/>
      <c r="B25" s="27" t="s">
        <v>73</v>
      </c>
      <c r="C25" s="27" t="s">
        <v>74</v>
      </c>
      <c r="D25" s="23" t="s">
        <v>10</v>
      </c>
      <c r="E25" s="25">
        <v>1</v>
      </c>
      <c r="F25" s="53"/>
      <c r="G25" s="53"/>
    </row>
    <row r="26" spans="1:7" ht="19.5" customHeight="1" x14ac:dyDescent="0.2">
      <c r="A26" s="27">
        <v>80324</v>
      </c>
      <c r="B26" s="27" t="s">
        <v>49</v>
      </c>
      <c r="C26" s="6"/>
      <c r="D26" s="9" t="s">
        <v>50</v>
      </c>
      <c r="E26" s="25">
        <v>1</v>
      </c>
      <c r="F26" s="53"/>
      <c r="G26" s="53"/>
    </row>
    <row r="27" spans="1:7" ht="17.25" customHeight="1" x14ac:dyDescent="0.2">
      <c r="A27" s="88"/>
      <c r="B27" s="88"/>
      <c r="C27" s="16"/>
      <c r="D27" s="17"/>
      <c r="E27" s="18"/>
      <c r="F27" s="48" t="s">
        <v>7</v>
      </c>
      <c r="G27" s="98">
        <f>SUM(G20:G26)</f>
        <v>0</v>
      </c>
    </row>
    <row r="28" spans="1:7" ht="34.5" customHeight="1" x14ac:dyDescent="0.2">
      <c r="A28" s="88"/>
      <c r="B28" s="88"/>
      <c r="C28" s="16"/>
      <c r="D28" s="17"/>
      <c r="E28" s="18"/>
      <c r="F28" s="48"/>
      <c r="G28" s="97"/>
    </row>
    <row r="29" spans="1:7" ht="23.25" customHeight="1" x14ac:dyDescent="0.25">
      <c r="A29" s="116" t="s">
        <v>22</v>
      </c>
      <c r="B29" s="116"/>
      <c r="C29" s="116"/>
      <c r="D29" s="116"/>
      <c r="E29" s="116"/>
      <c r="F29" s="49"/>
      <c r="G29" s="51"/>
    </row>
    <row r="30" spans="1:7" ht="15.6" customHeight="1" thickBot="1" x14ac:dyDescent="0.25">
      <c r="A30" s="94"/>
      <c r="B30" s="89"/>
      <c r="C30" s="19"/>
      <c r="D30" s="20"/>
      <c r="E30" s="21"/>
      <c r="F30" s="49"/>
      <c r="G30" s="51"/>
    </row>
    <row r="31" spans="1:7" ht="13.5" customHeight="1" x14ac:dyDescent="0.2">
      <c r="A31" s="117" t="s">
        <v>23</v>
      </c>
      <c r="B31" s="118"/>
      <c r="C31" s="118"/>
      <c r="D31" s="118"/>
      <c r="E31" s="118"/>
      <c r="F31" s="105">
        <f>G14</f>
        <v>0</v>
      </c>
      <c r="G31" s="106"/>
    </row>
    <row r="32" spans="1:7" ht="13.5" customHeight="1" x14ac:dyDescent="0.2">
      <c r="A32" s="119" t="s">
        <v>9</v>
      </c>
      <c r="B32" s="120"/>
      <c r="C32" s="120"/>
      <c r="D32" s="120"/>
      <c r="E32" s="120"/>
      <c r="F32" s="109">
        <f>G27</f>
        <v>0</v>
      </c>
      <c r="G32" s="110"/>
    </row>
    <row r="33" spans="1:7" ht="13.5" customHeight="1" thickBot="1" x14ac:dyDescent="0.25">
      <c r="A33" s="90"/>
      <c r="B33" s="90"/>
      <c r="C33" s="22"/>
      <c r="D33" s="22"/>
      <c r="E33" s="22"/>
      <c r="F33" s="50"/>
      <c r="G33" s="50"/>
    </row>
    <row r="34" spans="1:7" ht="13.5" customHeight="1" x14ac:dyDescent="0.2">
      <c r="C34" s="103" t="s">
        <v>12</v>
      </c>
      <c r="D34" s="104"/>
      <c r="E34" s="104"/>
      <c r="F34" s="105">
        <f>F31+F32</f>
        <v>0</v>
      </c>
      <c r="G34" s="106"/>
    </row>
    <row r="35" spans="1:7" ht="13.5" customHeight="1" x14ac:dyDescent="0.2">
      <c r="C35" s="107" t="s">
        <v>13</v>
      </c>
      <c r="D35" s="108"/>
      <c r="E35" s="108"/>
      <c r="F35" s="109">
        <f>ROUND((F34*1.2-F34),2)</f>
        <v>0</v>
      </c>
      <c r="G35" s="110"/>
    </row>
    <row r="36" spans="1:7" ht="13.5" customHeight="1" thickBot="1" x14ac:dyDescent="0.25">
      <c r="C36" s="112" t="s">
        <v>14</v>
      </c>
      <c r="D36" s="113"/>
      <c r="E36" s="113"/>
      <c r="F36" s="114">
        <f>SUM(F34:G35)</f>
        <v>0</v>
      </c>
      <c r="G36" s="115"/>
    </row>
    <row r="37" spans="1:7" ht="13.5" customHeight="1" x14ac:dyDescent="0.2">
      <c r="C37" s="73"/>
      <c r="D37" s="73"/>
      <c r="E37" s="73"/>
      <c r="F37" s="74"/>
      <c r="G37" s="74"/>
    </row>
    <row r="38" spans="1:7" customFormat="1" ht="33" customHeight="1" x14ac:dyDescent="0.25">
      <c r="A38" s="111" t="s">
        <v>60</v>
      </c>
      <c r="B38" s="111"/>
      <c r="C38" s="111"/>
      <c r="D38" s="111"/>
      <c r="E38" s="111"/>
      <c r="F38" s="111"/>
      <c r="G38" s="111"/>
    </row>
    <row r="39" spans="1:7" customFormat="1" ht="16.5" customHeight="1" x14ac:dyDescent="0.25">
      <c r="A39" s="111" t="s">
        <v>78</v>
      </c>
      <c r="B39" s="111"/>
      <c r="C39" s="111"/>
      <c r="D39" s="111"/>
      <c r="E39" s="111"/>
      <c r="F39" s="111"/>
      <c r="G39" s="111"/>
    </row>
    <row r="40" spans="1:7" customFormat="1" ht="27.75" customHeight="1" x14ac:dyDescent="0.25">
      <c r="A40" s="111" t="s">
        <v>79</v>
      </c>
      <c r="B40" s="111"/>
      <c r="C40" s="111"/>
      <c r="D40" s="111"/>
      <c r="E40" s="111"/>
      <c r="F40" s="111"/>
      <c r="G40" s="111"/>
    </row>
    <row r="41" spans="1:7" customFormat="1" ht="15" x14ac:dyDescent="0.25">
      <c r="A41" s="64" t="s">
        <v>80</v>
      </c>
      <c r="B41" s="65"/>
      <c r="C41" s="66"/>
      <c r="D41" s="67"/>
      <c r="E41" s="68"/>
      <c r="F41" s="68"/>
      <c r="G41" s="69"/>
    </row>
    <row r="42" spans="1:7" customFormat="1" ht="15" x14ac:dyDescent="0.25">
      <c r="A42" s="64" t="s">
        <v>81</v>
      </c>
      <c r="B42" s="65"/>
      <c r="C42" s="66"/>
      <c r="D42" s="67"/>
      <c r="E42" s="68"/>
      <c r="F42" s="68"/>
      <c r="G42" s="69"/>
    </row>
    <row r="43" spans="1:7" customFormat="1" ht="15" x14ac:dyDescent="0.25">
      <c r="A43" s="95" t="s">
        <v>82</v>
      </c>
      <c r="B43" s="65"/>
      <c r="C43" s="66"/>
      <c r="D43" s="67"/>
      <c r="E43" s="68"/>
      <c r="F43" s="68"/>
      <c r="G43" s="69"/>
    </row>
    <row r="44" spans="1:7" customFormat="1" ht="15" x14ac:dyDescent="0.25">
      <c r="A44" s="95"/>
      <c r="B44" s="65"/>
      <c r="C44" s="66"/>
      <c r="D44" s="67"/>
      <c r="E44" s="68"/>
      <c r="F44" s="68"/>
      <c r="G44" s="69"/>
    </row>
    <row r="45" spans="1:7" customFormat="1" ht="20.25" customHeight="1" x14ac:dyDescent="0.25">
      <c r="A45" s="96"/>
      <c r="B45" s="91" t="s">
        <v>25</v>
      </c>
      <c r="C45" s="70"/>
      <c r="D45" s="71"/>
      <c r="E45" s="71"/>
      <c r="F45" s="71"/>
      <c r="G45" s="72"/>
    </row>
  </sheetData>
  <mergeCells count="16">
    <mergeCell ref="A38:G38"/>
    <mergeCell ref="A40:G40"/>
    <mergeCell ref="C36:E36"/>
    <mergeCell ref="F36:G36"/>
    <mergeCell ref="A29:E29"/>
    <mergeCell ref="A31:E31"/>
    <mergeCell ref="F31:G31"/>
    <mergeCell ref="A32:E32"/>
    <mergeCell ref="F32:G32"/>
    <mergeCell ref="A39:G39"/>
    <mergeCell ref="A2:G2"/>
    <mergeCell ref="A4:G5"/>
    <mergeCell ref="C34:E34"/>
    <mergeCell ref="F34:G34"/>
    <mergeCell ref="C35:E35"/>
    <mergeCell ref="F35:G35"/>
  </mergeCells>
  <pageMargins left="0.78740157480314965" right="0.39370078740157483" top="0.74803149606299213" bottom="0.74803149606299213" header="0.31496062992125984" footer="0.31496062992125984"/>
  <pageSetup paperSize="9" scale="85" fitToHeight="0" orientation="portrait" r:id="rId1"/>
  <headerFooter>
    <oddHeader xml:space="preserve">&amp;LKULULOEND&amp;RKLOTOID OÜ töö nr 401022
</oddHeader>
    <oddFooter>&amp;LTeetööde tehniline kirjeldus
MA 2019-XXX&amp;CLeht &amp;P, lehti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view="pageLayout" topLeftCell="A12" zoomScale="145" zoomScaleNormal="100" zoomScalePageLayoutView="145" workbookViewId="0">
      <selection activeCell="A26" sqref="A26:F26"/>
    </sheetView>
  </sheetViews>
  <sheetFormatPr defaultColWidth="9.140625" defaultRowHeight="37.5" customHeight="1" x14ac:dyDescent="0.2"/>
  <cols>
    <col min="1" max="1" width="4.7109375" style="28" customWidth="1"/>
    <col min="2" max="2" width="46.85546875" style="28" customWidth="1"/>
    <col min="3" max="3" width="5.85546875" style="82" customWidth="1"/>
    <col min="4" max="4" width="7.140625" style="28" customWidth="1"/>
    <col min="5" max="5" width="8.85546875" style="28" customWidth="1"/>
    <col min="6" max="6" width="12.140625" style="28" customWidth="1"/>
    <col min="7" max="8" width="9.140625" style="28"/>
    <col min="9" max="9" width="39" style="28" customWidth="1"/>
    <col min="10" max="16384" width="9.140625" style="28"/>
  </cols>
  <sheetData>
    <row r="1" spans="1:7" ht="0.75" hidden="1" customHeight="1" x14ac:dyDescent="0.2">
      <c r="A1" s="33"/>
      <c r="B1" s="32"/>
      <c r="C1" s="77"/>
      <c r="D1" s="31"/>
      <c r="E1" s="31"/>
      <c r="F1" s="30"/>
      <c r="G1" s="37"/>
    </row>
    <row r="2" spans="1:7" ht="0.75" hidden="1" customHeight="1" x14ac:dyDescent="0.2">
      <c r="A2" s="33"/>
      <c r="B2" s="32"/>
      <c r="C2" s="77"/>
      <c r="D2" s="31"/>
      <c r="E2" s="31"/>
      <c r="F2" s="30"/>
      <c r="G2" s="37"/>
    </row>
    <row r="3" spans="1:7" ht="19.5" customHeight="1" thickBot="1" x14ac:dyDescent="0.25">
      <c r="A3" s="122" t="s">
        <v>87</v>
      </c>
      <c r="B3" s="122"/>
      <c r="C3" s="78"/>
      <c r="D3" s="37"/>
      <c r="E3" s="37"/>
      <c r="F3" s="61" t="s">
        <v>96</v>
      </c>
      <c r="G3" s="37"/>
    </row>
    <row r="4" spans="1:7" ht="27" customHeight="1" thickBot="1" x14ac:dyDescent="0.25">
      <c r="A4" s="42" t="s">
        <v>48</v>
      </c>
      <c r="B4" s="41" t="s">
        <v>47</v>
      </c>
      <c r="C4" s="79" t="s">
        <v>46</v>
      </c>
      <c r="D4" s="41" t="s">
        <v>45</v>
      </c>
      <c r="E4" s="40" t="s">
        <v>44</v>
      </c>
      <c r="F4" s="39" t="s">
        <v>43</v>
      </c>
      <c r="G4" s="37"/>
    </row>
    <row r="5" spans="1:7" ht="15.75" customHeight="1" x14ac:dyDescent="0.2">
      <c r="A5" s="36" t="s">
        <v>42</v>
      </c>
      <c r="B5" s="52" t="s">
        <v>58</v>
      </c>
      <c r="C5" s="80" t="s">
        <v>31</v>
      </c>
      <c r="D5" s="75">
        <v>685</v>
      </c>
      <c r="E5" s="55"/>
      <c r="F5" s="35"/>
      <c r="G5" s="37"/>
    </row>
    <row r="6" spans="1:7" ht="15.75" customHeight="1" x14ac:dyDescent="0.2">
      <c r="A6" s="36" t="s">
        <v>41</v>
      </c>
      <c r="B6" s="52" t="s">
        <v>63</v>
      </c>
      <c r="C6" s="80" t="s">
        <v>31</v>
      </c>
      <c r="D6" s="75">
        <v>660</v>
      </c>
      <c r="E6" s="55"/>
      <c r="F6" s="35"/>
      <c r="G6" s="37"/>
    </row>
    <row r="7" spans="1:7" ht="25.5" customHeight="1" x14ac:dyDescent="0.2">
      <c r="A7" s="36" t="s">
        <v>40</v>
      </c>
      <c r="B7" s="52" t="s">
        <v>100</v>
      </c>
      <c r="C7" s="80" t="s">
        <v>31</v>
      </c>
      <c r="D7" s="75">
        <v>13</v>
      </c>
      <c r="E7" s="55"/>
      <c r="F7" s="35"/>
      <c r="G7" s="37"/>
    </row>
    <row r="8" spans="1:7" ht="15.75" customHeight="1" x14ac:dyDescent="0.2">
      <c r="A8" s="36" t="s">
        <v>39</v>
      </c>
      <c r="B8" s="52" t="s">
        <v>97</v>
      </c>
      <c r="C8" s="80" t="s">
        <v>31</v>
      </c>
      <c r="D8" s="75">
        <v>375</v>
      </c>
      <c r="E8" s="55"/>
      <c r="F8" s="35"/>
      <c r="G8" s="37"/>
    </row>
    <row r="9" spans="1:7" ht="15.75" customHeight="1" x14ac:dyDescent="0.2">
      <c r="A9" s="36" t="s">
        <v>38</v>
      </c>
      <c r="B9" s="52" t="s">
        <v>98</v>
      </c>
      <c r="C9" s="80" t="s">
        <v>59</v>
      </c>
      <c r="D9" s="75">
        <v>34</v>
      </c>
      <c r="E9" s="55"/>
      <c r="F9" s="35"/>
      <c r="G9" s="37"/>
    </row>
    <row r="10" spans="1:7" ht="15.75" customHeight="1" x14ac:dyDescent="0.2">
      <c r="A10" s="36" t="s">
        <v>37</v>
      </c>
      <c r="B10" s="52" t="s">
        <v>67</v>
      </c>
      <c r="C10" s="80" t="s">
        <v>30</v>
      </c>
      <c r="D10" s="75">
        <v>2</v>
      </c>
      <c r="E10" s="55"/>
      <c r="F10" s="35"/>
      <c r="G10" s="37"/>
    </row>
    <row r="11" spans="1:7" ht="22.5" customHeight="1" x14ac:dyDescent="0.2">
      <c r="A11" s="36" t="s">
        <v>36</v>
      </c>
      <c r="B11" s="52" t="s">
        <v>92</v>
      </c>
      <c r="C11" s="80" t="s">
        <v>30</v>
      </c>
      <c r="D11" s="75">
        <v>5</v>
      </c>
      <c r="E11" s="55"/>
      <c r="F11" s="35"/>
      <c r="G11" s="37"/>
    </row>
    <row r="12" spans="1:7" ht="33.75" customHeight="1" x14ac:dyDescent="0.2">
      <c r="A12" s="36" t="s">
        <v>35</v>
      </c>
      <c r="B12" s="38" t="s">
        <v>65</v>
      </c>
      <c r="C12" s="80" t="s">
        <v>30</v>
      </c>
      <c r="D12" s="75">
        <v>9</v>
      </c>
      <c r="E12" s="123"/>
      <c r="F12" s="35"/>
      <c r="G12" s="37"/>
    </row>
    <row r="13" spans="1:7" ht="33.75" customHeight="1" x14ac:dyDescent="0.2">
      <c r="A13" s="36" t="s">
        <v>34</v>
      </c>
      <c r="B13" s="38" t="s">
        <v>91</v>
      </c>
      <c r="C13" s="80" t="s">
        <v>30</v>
      </c>
      <c r="D13" s="75">
        <v>8</v>
      </c>
      <c r="E13" s="123"/>
      <c r="F13" s="35"/>
      <c r="G13" s="37"/>
    </row>
    <row r="14" spans="1:7" ht="27.75" customHeight="1" x14ac:dyDescent="0.2">
      <c r="A14" s="36" t="s">
        <v>33</v>
      </c>
      <c r="B14" s="76" t="s">
        <v>64</v>
      </c>
      <c r="C14" s="80" t="s">
        <v>30</v>
      </c>
      <c r="D14" s="75">
        <v>2</v>
      </c>
      <c r="E14" s="123"/>
      <c r="F14" s="35"/>
      <c r="G14" s="37"/>
    </row>
    <row r="15" spans="1:7" ht="23.25" customHeight="1" x14ac:dyDescent="0.2">
      <c r="A15" s="36" t="s">
        <v>32</v>
      </c>
      <c r="B15" s="38" t="s">
        <v>94</v>
      </c>
      <c r="C15" s="80" t="s">
        <v>30</v>
      </c>
      <c r="D15" s="75">
        <v>2</v>
      </c>
      <c r="E15" s="55"/>
      <c r="F15" s="35"/>
      <c r="G15" s="37"/>
    </row>
    <row r="16" spans="1:7" ht="71.25" customHeight="1" x14ac:dyDescent="0.2">
      <c r="A16" s="36" t="s">
        <v>52</v>
      </c>
      <c r="B16" s="38" t="s">
        <v>95</v>
      </c>
      <c r="C16" s="76" t="s">
        <v>30</v>
      </c>
      <c r="D16" s="75">
        <v>17</v>
      </c>
      <c r="E16" s="38"/>
      <c r="F16" s="38"/>
      <c r="G16" s="37"/>
    </row>
    <row r="17" spans="1:7" ht="24" customHeight="1" x14ac:dyDescent="0.2">
      <c r="A17" s="36" t="s">
        <v>53</v>
      </c>
      <c r="B17" s="76" t="s">
        <v>93</v>
      </c>
      <c r="C17" s="80" t="s">
        <v>30</v>
      </c>
      <c r="D17" s="75">
        <v>2</v>
      </c>
      <c r="E17" s="38"/>
      <c r="F17" s="38"/>
      <c r="G17" s="37"/>
    </row>
    <row r="18" spans="1:7" ht="51" customHeight="1" x14ac:dyDescent="0.2">
      <c r="A18" s="36" t="s">
        <v>54</v>
      </c>
      <c r="B18" s="76" t="s">
        <v>101</v>
      </c>
      <c r="C18" s="80" t="s">
        <v>31</v>
      </c>
      <c r="D18" s="75">
        <v>583</v>
      </c>
      <c r="E18" s="38"/>
      <c r="F18" s="38"/>
      <c r="G18" s="37"/>
    </row>
    <row r="19" spans="1:7" ht="16.5" customHeight="1" x14ac:dyDescent="0.2">
      <c r="A19" s="36" t="s">
        <v>55</v>
      </c>
      <c r="B19" s="76" t="s">
        <v>102</v>
      </c>
      <c r="C19" s="80" t="s">
        <v>59</v>
      </c>
      <c r="D19" s="75">
        <v>12</v>
      </c>
      <c r="E19" s="38"/>
      <c r="F19" s="38"/>
      <c r="G19" s="37"/>
    </row>
    <row r="20" spans="1:7" ht="15.75" customHeight="1" x14ac:dyDescent="0.2">
      <c r="A20" s="36" t="s">
        <v>56</v>
      </c>
      <c r="B20" s="52" t="s">
        <v>99</v>
      </c>
      <c r="C20" s="76" t="s">
        <v>31</v>
      </c>
      <c r="D20" s="75">
        <v>13</v>
      </c>
      <c r="E20" s="38"/>
      <c r="F20" s="38"/>
      <c r="G20" s="37"/>
    </row>
    <row r="21" spans="1:7" ht="13.5" customHeight="1" x14ac:dyDescent="0.2">
      <c r="A21" s="36" t="s">
        <v>57</v>
      </c>
      <c r="B21" s="38" t="s">
        <v>61</v>
      </c>
      <c r="C21" s="76" t="s">
        <v>62</v>
      </c>
      <c r="D21" s="59">
        <v>70</v>
      </c>
      <c r="E21" s="60"/>
      <c r="F21" s="38"/>
    </row>
    <row r="22" spans="1:7" ht="15" customHeight="1" x14ac:dyDescent="0.2">
      <c r="A22" s="58"/>
      <c r="B22" s="58"/>
      <c r="C22" s="81"/>
      <c r="D22" s="58" t="s">
        <v>29</v>
      </c>
      <c r="E22" s="58"/>
      <c r="F22" s="62">
        <f>SUM(F5:F21)</f>
        <v>0</v>
      </c>
    </row>
    <row r="23" spans="1:7" ht="23.25" customHeight="1" x14ac:dyDescent="0.2">
      <c r="A23" s="58"/>
      <c r="B23" s="58"/>
      <c r="C23" s="81"/>
      <c r="D23" s="58" t="s">
        <v>28</v>
      </c>
      <c r="E23" s="58"/>
      <c r="F23" s="62">
        <f>F22*0.2</f>
        <v>0</v>
      </c>
    </row>
    <row r="24" spans="1:7" ht="15" customHeight="1" x14ac:dyDescent="0.2">
      <c r="A24" s="33"/>
      <c r="B24" s="32"/>
      <c r="C24" s="77"/>
      <c r="D24" s="33" t="s">
        <v>27</v>
      </c>
      <c r="E24" s="33"/>
      <c r="F24" s="63"/>
    </row>
    <row r="25" spans="1:7" ht="3.75" hidden="1" customHeight="1" x14ac:dyDescent="0.2">
      <c r="A25" s="33"/>
      <c r="B25" s="32"/>
      <c r="C25" s="77"/>
      <c r="D25" s="33"/>
      <c r="E25" s="33"/>
      <c r="F25" s="34"/>
    </row>
    <row r="26" spans="1:7" ht="125.25" customHeight="1" x14ac:dyDescent="0.2">
      <c r="A26" s="121" t="s">
        <v>26</v>
      </c>
      <c r="B26" s="121"/>
      <c r="C26" s="121"/>
      <c r="D26" s="121"/>
      <c r="E26" s="121"/>
      <c r="F26" s="121"/>
    </row>
    <row r="27" spans="1:7" ht="18.75" customHeight="1" x14ac:dyDescent="0.2">
      <c r="A27" s="33"/>
      <c r="B27" s="32" t="s">
        <v>25</v>
      </c>
      <c r="C27" s="77"/>
      <c r="D27" s="31"/>
      <c r="E27" s="31"/>
      <c r="F27" s="30"/>
    </row>
    <row r="28" spans="1:7" ht="37.5" customHeight="1" x14ac:dyDescent="0.2">
      <c r="B28" s="29"/>
    </row>
    <row r="29" spans="1:7" ht="37.5" customHeight="1" x14ac:dyDescent="0.2">
      <c r="B29" s="29"/>
    </row>
    <row r="30" spans="1:7" ht="37.5" customHeight="1" x14ac:dyDescent="0.2">
      <c r="B30" s="29"/>
    </row>
    <row r="31" spans="1:7" ht="37.5" customHeight="1" x14ac:dyDescent="0.2">
      <c r="B31" s="29"/>
    </row>
    <row r="32" spans="1:7" ht="37.5" customHeight="1" x14ac:dyDescent="0.2">
      <c r="B32" s="29"/>
    </row>
    <row r="33" spans="2:2" ht="37.5" customHeight="1" x14ac:dyDescent="0.2">
      <c r="B33" s="29"/>
    </row>
    <row r="34" spans="2:2" ht="37.5" customHeight="1" x14ac:dyDescent="0.2">
      <c r="B34" s="29"/>
    </row>
  </sheetData>
  <mergeCells count="2">
    <mergeCell ref="A26:F26"/>
    <mergeCell ref="A3:B3"/>
  </mergeCells>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4:AC30"/>
  <sheetViews>
    <sheetView workbookViewId="0">
      <selection activeCell="AC4" sqref="AC4:AC30"/>
    </sheetView>
  </sheetViews>
  <sheetFormatPr defaultRowHeight="15" x14ac:dyDescent="0.25"/>
  <sheetData>
    <row r="4" spans="27:29" x14ac:dyDescent="0.25">
      <c r="AA4">
        <v>13</v>
      </c>
      <c r="AB4">
        <v>1</v>
      </c>
      <c r="AC4">
        <f>AA4*AB4</f>
        <v>13</v>
      </c>
    </row>
    <row r="5" spans="27:29" x14ac:dyDescent="0.25">
      <c r="AA5">
        <v>4</v>
      </c>
      <c r="AB5">
        <v>1</v>
      </c>
      <c r="AC5">
        <f t="shared" ref="AC5:AC26" si="0">AA5*AB5</f>
        <v>4</v>
      </c>
    </row>
    <row r="6" spans="27:29" x14ac:dyDescent="0.25">
      <c r="AA6">
        <v>12</v>
      </c>
      <c r="AB6">
        <v>2</v>
      </c>
      <c r="AC6">
        <f t="shared" si="0"/>
        <v>24</v>
      </c>
    </row>
    <row r="7" spans="27:29" x14ac:dyDescent="0.25">
      <c r="AA7">
        <v>5</v>
      </c>
      <c r="AB7">
        <v>1</v>
      </c>
      <c r="AC7">
        <f t="shared" si="0"/>
        <v>5</v>
      </c>
    </row>
    <row r="8" spans="27:29" x14ac:dyDescent="0.25">
      <c r="AA8">
        <v>11</v>
      </c>
      <c r="AB8">
        <v>2</v>
      </c>
      <c r="AC8">
        <f t="shared" si="0"/>
        <v>22</v>
      </c>
    </row>
    <row r="9" spans="27:29" x14ac:dyDescent="0.25">
      <c r="AA9">
        <v>7</v>
      </c>
      <c r="AB9">
        <v>2</v>
      </c>
      <c r="AC9">
        <f t="shared" si="0"/>
        <v>14</v>
      </c>
    </row>
    <row r="10" spans="27:29" x14ac:dyDescent="0.25">
      <c r="AA10" s="124">
        <v>11</v>
      </c>
      <c r="AB10" s="124">
        <v>2</v>
      </c>
      <c r="AC10">
        <f t="shared" si="0"/>
        <v>22</v>
      </c>
    </row>
    <row r="11" spans="27:29" x14ac:dyDescent="0.25">
      <c r="AA11" s="124">
        <v>10</v>
      </c>
      <c r="AB11" s="124">
        <v>2</v>
      </c>
      <c r="AC11">
        <f t="shared" si="0"/>
        <v>20</v>
      </c>
    </row>
    <row r="12" spans="27:29" x14ac:dyDescent="0.25">
      <c r="AA12" s="124">
        <v>10</v>
      </c>
      <c r="AB12" s="124">
        <v>2</v>
      </c>
      <c r="AC12">
        <f t="shared" si="0"/>
        <v>20</v>
      </c>
    </row>
    <row r="13" spans="27:29" x14ac:dyDescent="0.25">
      <c r="AA13">
        <v>11</v>
      </c>
      <c r="AB13">
        <v>2</v>
      </c>
      <c r="AC13">
        <f t="shared" si="0"/>
        <v>22</v>
      </c>
    </row>
    <row r="14" spans="27:29" x14ac:dyDescent="0.25">
      <c r="AA14">
        <v>12</v>
      </c>
      <c r="AB14">
        <v>2</v>
      </c>
      <c r="AC14">
        <f t="shared" si="0"/>
        <v>24</v>
      </c>
    </row>
    <row r="15" spans="27:29" x14ac:dyDescent="0.25">
      <c r="AA15">
        <v>11</v>
      </c>
      <c r="AB15">
        <v>2</v>
      </c>
      <c r="AC15">
        <f t="shared" si="0"/>
        <v>22</v>
      </c>
    </row>
    <row r="16" spans="27:29" x14ac:dyDescent="0.25">
      <c r="AA16">
        <v>12</v>
      </c>
      <c r="AB16">
        <v>2</v>
      </c>
      <c r="AC16">
        <f t="shared" si="0"/>
        <v>24</v>
      </c>
    </row>
    <row r="17" spans="27:29" x14ac:dyDescent="0.25">
      <c r="AA17">
        <v>9</v>
      </c>
      <c r="AB17">
        <v>2</v>
      </c>
      <c r="AC17">
        <f t="shared" si="0"/>
        <v>18</v>
      </c>
    </row>
    <row r="18" spans="27:29" x14ac:dyDescent="0.25">
      <c r="AA18">
        <v>7</v>
      </c>
      <c r="AB18">
        <v>2</v>
      </c>
      <c r="AC18">
        <f t="shared" si="0"/>
        <v>14</v>
      </c>
    </row>
    <row r="19" spans="27:29" x14ac:dyDescent="0.25">
      <c r="AA19">
        <v>8</v>
      </c>
      <c r="AB19">
        <v>2</v>
      </c>
      <c r="AC19">
        <f t="shared" si="0"/>
        <v>16</v>
      </c>
    </row>
    <row r="20" spans="27:29" x14ac:dyDescent="0.25">
      <c r="AA20">
        <v>7</v>
      </c>
      <c r="AB20">
        <v>2</v>
      </c>
      <c r="AC20">
        <f t="shared" si="0"/>
        <v>14</v>
      </c>
    </row>
    <row r="21" spans="27:29" x14ac:dyDescent="0.25">
      <c r="AA21">
        <v>16</v>
      </c>
      <c r="AB21">
        <v>2</v>
      </c>
      <c r="AC21">
        <f t="shared" si="0"/>
        <v>32</v>
      </c>
    </row>
    <row r="22" spans="27:29" x14ac:dyDescent="0.25">
      <c r="AA22">
        <v>7</v>
      </c>
      <c r="AB22">
        <v>1</v>
      </c>
      <c r="AC22">
        <f t="shared" si="0"/>
        <v>7</v>
      </c>
    </row>
    <row r="23" spans="27:29" x14ac:dyDescent="0.25">
      <c r="AA23">
        <v>6</v>
      </c>
      <c r="AB23">
        <v>1</v>
      </c>
      <c r="AC23">
        <f t="shared" si="0"/>
        <v>6</v>
      </c>
    </row>
    <row r="24" spans="27:29" x14ac:dyDescent="0.25">
      <c r="AA24">
        <v>4</v>
      </c>
      <c r="AB24">
        <v>1</v>
      </c>
      <c r="AC24">
        <f t="shared" si="0"/>
        <v>4</v>
      </c>
    </row>
    <row r="25" spans="27:29" x14ac:dyDescent="0.25">
      <c r="AA25">
        <v>9</v>
      </c>
      <c r="AB25">
        <v>2</v>
      </c>
      <c r="AC25">
        <f t="shared" si="0"/>
        <v>18</v>
      </c>
    </row>
    <row r="26" spans="27:29" x14ac:dyDescent="0.25">
      <c r="AA26">
        <v>5</v>
      </c>
      <c r="AB26">
        <v>2</v>
      </c>
      <c r="AC26">
        <f t="shared" si="0"/>
        <v>10</v>
      </c>
    </row>
    <row r="30" spans="27:29" x14ac:dyDescent="0.25">
      <c r="AC30">
        <f>SUM(AC4:AC29)</f>
        <v>375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3</vt:i4>
      </vt:variant>
    </vt:vector>
  </HeadingPairs>
  <TitlesOfParts>
    <vt:vector size="6" baseType="lpstr">
      <vt:lpstr>Töödemahud</vt:lpstr>
      <vt:lpstr>Informatiivne materjal</vt:lpstr>
      <vt:lpstr>Leht1</vt:lpstr>
      <vt:lpstr>'Informatiivne materjal'!Prindiala</vt:lpstr>
      <vt:lpstr>Töödemahud!Prindiala</vt:lpstr>
      <vt:lpstr>'Informatiivne materjal'!X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2023-02-07T15:11:16Z</dcterms:modified>
</cp:coreProperties>
</file>