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" yWindow="32760" windowWidth="13980" windowHeight="8016" activeTab="0"/>
  </bookViews>
  <sheets>
    <sheet name="Compact, Ventil Compact" sheetId="1" r:id="rId1"/>
  </sheets>
  <definedNames/>
  <calcPr fullCalcOnLoad="1"/>
</workbook>
</file>

<file path=xl/sharedStrings.xml><?xml version="1.0" encoding="utf-8"?>
<sst xmlns="http://schemas.openxmlformats.org/spreadsheetml/2006/main" count="29" uniqueCount="16">
  <si>
    <t>*)</t>
  </si>
  <si>
    <t>RAL Reg. Nr.:</t>
  </si>
  <si>
    <t>Exponent, n</t>
  </si>
  <si>
    <r>
      <t>dT</t>
    </r>
    <r>
      <rPr>
        <vertAlign val="subscript"/>
        <sz val="10"/>
        <rFont val="Verdana"/>
        <family val="2"/>
      </rPr>
      <t>ln</t>
    </r>
  </si>
  <si>
    <t>Peale-voolu temp.</t>
  </si>
  <si>
    <t>Tagasi-voolu temp.</t>
  </si>
  <si>
    <t>Ruumi temp.</t>
  </si>
  <si>
    <t>Tüüp</t>
  </si>
  <si>
    <t>Purmo Compact &amp; Ventil Compact soojusväljastused</t>
  </si>
  <si>
    <t>Kõrgus, mm</t>
  </si>
  <si>
    <t>Norm väljastus, W/m</t>
  </si>
  <si>
    <t>Pikkus, mm</t>
  </si>
  <si>
    <t>*)   Ligilähedane, veel sertifitseerimata</t>
  </si>
  <si>
    <t>Ventil Compact</t>
  </si>
  <si>
    <t>Compact &amp; Ventil Compact</t>
  </si>
  <si>
    <t>Compact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</si>
</sst>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.0000"/>
    <numFmt numFmtId="183" formatCode="0.0000"/>
    <numFmt numFmtId="184" formatCode="0.000"/>
    <numFmt numFmtId="185" formatCode="0.0"/>
    <numFmt numFmtId="186" formatCode="0.000000"/>
    <numFmt numFmtId="187" formatCode="0.0000000"/>
    <numFmt numFmtId="188" formatCode="0.00000"/>
  </numFmts>
  <fonts count="41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vertAlign val="subscript"/>
      <sz val="10"/>
      <name val="Verdana"/>
      <family val="2"/>
    </font>
    <font>
      <sz val="10"/>
      <color indexed="8"/>
      <name val="Verdana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0" borderId="2" applyNumberFormat="0" applyFill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23" borderId="3" applyNumberFormat="0" applyAlignment="0" applyProtection="0"/>
    <xf numFmtId="0" fontId="6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0" fillId="24" borderId="5" applyNumberFormat="0" applyFont="0" applyAlignment="0" applyProtection="0"/>
    <xf numFmtId="0" fontId="33" fillId="25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2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20" borderId="9" applyNumberFormat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/>
    </xf>
    <xf numFmtId="1" fontId="2" fillId="0" borderId="1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83" fontId="2" fillId="0" borderId="10" xfId="0" applyNumberFormat="1" applyFont="1" applyFill="1" applyBorder="1" applyAlignment="1">
      <alignment horizontal="center"/>
    </xf>
    <xf numFmtId="183" fontId="2" fillId="0" borderId="0" xfId="0" applyNumberFormat="1" applyFont="1" applyFill="1" applyBorder="1" applyAlignment="1">
      <alignment horizontal="center"/>
    </xf>
    <xf numFmtId="183" fontId="2" fillId="0" borderId="11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10" xfId="0" applyFont="1" applyBorder="1" applyAlignment="1">
      <alignment horizontal="right"/>
    </xf>
    <xf numFmtId="0" fontId="1" fillId="0" borderId="25" xfId="0" applyFont="1" applyFill="1" applyBorder="1" applyAlignment="1">
      <alignment horizontal="right"/>
    </xf>
    <xf numFmtId="0" fontId="1" fillId="0" borderId="23" xfId="0" applyFont="1" applyFill="1" applyBorder="1" applyAlignment="1">
      <alignment/>
    </xf>
    <xf numFmtId="2" fontId="2" fillId="33" borderId="26" xfId="0" applyNumberFormat="1" applyFont="1" applyFill="1" applyBorder="1" applyAlignment="1" applyProtection="1">
      <alignment horizontal="center" vertical="center"/>
      <protection locked="0"/>
    </xf>
    <xf numFmtId="2" fontId="2" fillId="33" borderId="26" xfId="0" applyNumberFormat="1" applyFont="1" applyFill="1" applyBorder="1" applyAlignment="1">
      <alignment horizontal="center" vertical="center"/>
    </xf>
    <xf numFmtId="14" fontId="1" fillId="0" borderId="0" xfId="0" applyNumberFormat="1" applyFont="1" applyFill="1" applyAlignment="1">
      <alignment horizontal="center"/>
    </xf>
    <xf numFmtId="0" fontId="4" fillId="34" borderId="27" xfId="0" applyFont="1" applyFill="1" applyBorder="1" applyAlignment="1" applyProtection="1">
      <alignment horizontal="center" vertical="center" wrapText="1"/>
      <protection/>
    </xf>
    <xf numFmtId="0" fontId="4" fillId="34" borderId="28" xfId="0" applyFont="1" applyFill="1" applyBorder="1" applyAlignment="1" applyProtection="1">
      <alignment horizontal="center" vertical="center" wrapText="1"/>
      <protection/>
    </xf>
    <xf numFmtId="0" fontId="4" fillId="34" borderId="29" xfId="0" applyFont="1" applyFill="1" applyBorder="1" applyAlignment="1" applyProtection="1">
      <alignment horizontal="center" vertical="center" wrapText="1"/>
      <protection/>
    </xf>
    <xf numFmtId="0" fontId="2" fillId="34" borderId="27" xfId="0" applyFont="1" applyFill="1" applyBorder="1" applyAlignment="1" applyProtection="1">
      <alignment horizontal="center" vertical="center" wrapText="1"/>
      <protection/>
    </xf>
    <xf numFmtId="0" fontId="2" fillId="34" borderId="28" xfId="0" applyFont="1" applyFill="1" applyBorder="1" applyAlignment="1" applyProtection="1">
      <alignment horizontal="center" vertical="center" wrapText="1"/>
      <protection/>
    </xf>
    <xf numFmtId="0" fontId="2" fillId="34" borderId="29" xfId="0" applyFont="1" applyFill="1" applyBorder="1" applyAlignment="1" applyProtection="1">
      <alignment horizontal="center" vertical="center" wrapText="1"/>
      <protection/>
    </xf>
    <xf numFmtId="0" fontId="2" fillId="34" borderId="27" xfId="0" applyFont="1" applyFill="1" applyBorder="1" applyAlignment="1" applyProtection="1">
      <alignment horizontal="center" vertical="center"/>
      <protection/>
    </xf>
    <xf numFmtId="0" fontId="2" fillId="34" borderId="28" xfId="0" applyFont="1" applyFill="1" applyBorder="1" applyAlignment="1" applyProtection="1">
      <alignment horizontal="center" vertical="center"/>
      <protection/>
    </xf>
    <xf numFmtId="0" fontId="2" fillId="34" borderId="29" xfId="0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7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1" fillId="34" borderId="0" xfId="0" applyFont="1" applyFill="1" applyAlignment="1">
      <alignment horizontal="center"/>
    </xf>
    <xf numFmtId="0" fontId="1" fillId="0" borderId="24" xfId="0" applyFont="1" applyBorder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5"/>
  <sheetViews>
    <sheetView tabSelected="1" zoomScale="85" zoomScaleNormal="85" zoomScalePageLayoutView="0" workbookViewId="0" topLeftCell="A1">
      <selection activeCell="I25" sqref="I25"/>
    </sheetView>
  </sheetViews>
  <sheetFormatPr defaultColWidth="9.140625" defaultRowHeight="12.75"/>
  <cols>
    <col min="1" max="1" width="10.140625" style="1" customWidth="1"/>
    <col min="2" max="2" width="13.28125" style="1" customWidth="1"/>
    <col min="3" max="3" width="10.421875" style="1" customWidth="1"/>
    <col min="4" max="17" width="9.140625" style="1" customWidth="1"/>
    <col min="18" max="18" width="9.28125" style="1" customWidth="1"/>
    <col min="19" max="16384" width="9.140625" style="1" customWidth="1"/>
  </cols>
  <sheetData>
    <row r="1" spans="1:18" ht="14.25" customHeight="1">
      <c r="A1" s="33"/>
      <c r="B1" s="33"/>
      <c r="C1" s="40" t="s">
        <v>4</v>
      </c>
      <c r="D1" s="43" t="s">
        <v>5</v>
      </c>
      <c r="E1" s="43" t="s">
        <v>6</v>
      </c>
      <c r="F1" s="46" t="s">
        <v>3</v>
      </c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12.75" customHeight="1">
      <c r="A2" s="33"/>
      <c r="B2" s="33"/>
      <c r="C2" s="41"/>
      <c r="D2" s="44"/>
      <c r="E2" s="44"/>
      <c r="F2" s="47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</row>
    <row r="3" spans="1:18" ht="12.75">
      <c r="A3" s="33"/>
      <c r="B3" s="33"/>
      <c r="C3" s="42"/>
      <c r="D3" s="45"/>
      <c r="E3" s="45"/>
      <c r="F3" s="48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</row>
    <row r="4" spans="1:18" ht="12.75">
      <c r="A4" s="33"/>
      <c r="B4" s="33"/>
      <c r="C4" s="37">
        <v>55</v>
      </c>
      <c r="D4" s="37">
        <v>45</v>
      </c>
      <c r="E4" s="37">
        <v>22</v>
      </c>
      <c r="F4" s="38">
        <f>(C4-D4)/LN((C4-E4)/(D4-E4))</f>
        <v>27.699807011610744</v>
      </c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</row>
    <row r="5" spans="1:18" ht="12.75">
      <c r="A5" s="33"/>
      <c r="B5" s="33"/>
      <c r="C5" s="37"/>
      <c r="D5" s="37"/>
      <c r="E5" s="37"/>
      <c r="F5" s="38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</row>
    <row r="6" spans="1:18" ht="12.75">
      <c r="A6" s="39">
        <v>39146</v>
      </c>
      <c r="B6" s="39"/>
      <c r="C6" s="16"/>
      <c r="D6" s="16"/>
      <c r="E6" s="16"/>
      <c r="F6" s="17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</row>
    <row r="7" spans="1:18" ht="12">
      <c r="A7" s="55" t="s">
        <v>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</row>
    <row r="8" spans="3:20" ht="12.75" thickBot="1">
      <c r="C8" s="56" t="s">
        <v>13</v>
      </c>
      <c r="D8" s="56"/>
      <c r="E8" s="56"/>
      <c r="F8" s="56"/>
      <c r="G8" s="56" t="s">
        <v>14</v>
      </c>
      <c r="H8" s="56"/>
      <c r="I8" s="56"/>
      <c r="J8" s="56"/>
      <c r="K8" s="56" t="s">
        <v>14</v>
      </c>
      <c r="L8" s="56"/>
      <c r="M8" s="56"/>
      <c r="N8" s="56"/>
      <c r="O8" s="56" t="s">
        <v>15</v>
      </c>
      <c r="P8" s="56"/>
      <c r="Q8" s="56"/>
      <c r="R8" s="56"/>
      <c r="T8" s="9"/>
    </row>
    <row r="9" spans="1:20" ht="12">
      <c r="A9" s="51" t="s">
        <v>7</v>
      </c>
      <c r="B9" s="52"/>
      <c r="C9" s="18">
        <v>21</v>
      </c>
      <c r="D9" s="19">
        <v>22</v>
      </c>
      <c r="E9" s="19">
        <v>33</v>
      </c>
      <c r="F9" s="20">
        <v>44</v>
      </c>
      <c r="G9" s="18">
        <v>11</v>
      </c>
      <c r="H9" s="19">
        <v>21</v>
      </c>
      <c r="I9" s="19">
        <v>22</v>
      </c>
      <c r="J9" s="20">
        <v>33</v>
      </c>
      <c r="K9" s="18">
        <v>11</v>
      </c>
      <c r="L9" s="19">
        <v>21</v>
      </c>
      <c r="M9" s="19">
        <v>22</v>
      </c>
      <c r="N9" s="20">
        <v>33</v>
      </c>
      <c r="O9" s="18">
        <v>11</v>
      </c>
      <c r="P9" s="19">
        <v>21</v>
      </c>
      <c r="Q9" s="19">
        <v>22</v>
      </c>
      <c r="R9" s="20">
        <v>33</v>
      </c>
      <c r="T9" s="9"/>
    </row>
    <row r="10" spans="1:20" ht="12">
      <c r="A10" s="53" t="s">
        <v>9</v>
      </c>
      <c r="B10" s="54"/>
      <c r="C10" s="21">
        <v>200</v>
      </c>
      <c r="D10" s="22">
        <v>200</v>
      </c>
      <c r="E10" s="22">
        <v>200</v>
      </c>
      <c r="F10" s="23">
        <v>200</v>
      </c>
      <c r="G10" s="21">
        <v>300</v>
      </c>
      <c r="H10" s="22">
        <v>300</v>
      </c>
      <c r="I10" s="22">
        <v>300</v>
      </c>
      <c r="J10" s="23">
        <v>300</v>
      </c>
      <c r="K10" s="21">
        <v>400</v>
      </c>
      <c r="L10" s="22">
        <v>400</v>
      </c>
      <c r="M10" s="22">
        <v>400</v>
      </c>
      <c r="N10" s="23">
        <v>400</v>
      </c>
      <c r="O10" s="21">
        <v>450</v>
      </c>
      <c r="P10" s="22">
        <v>450</v>
      </c>
      <c r="Q10" s="22">
        <v>450</v>
      </c>
      <c r="R10" s="23">
        <v>450</v>
      </c>
      <c r="T10" s="9"/>
    </row>
    <row r="11" spans="1:20" ht="12">
      <c r="A11" s="49" t="s">
        <v>10</v>
      </c>
      <c r="B11" s="50"/>
      <c r="C11" s="24">
        <v>550</v>
      </c>
      <c r="D11" s="25">
        <v>700</v>
      </c>
      <c r="E11" s="25">
        <v>1000</v>
      </c>
      <c r="F11" s="26">
        <v>1350</v>
      </c>
      <c r="G11" s="24">
        <v>546</v>
      </c>
      <c r="H11" s="25">
        <v>761</v>
      </c>
      <c r="I11" s="25">
        <v>961</v>
      </c>
      <c r="J11" s="26">
        <v>1347</v>
      </c>
      <c r="K11" s="24">
        <v>711</v>
      </c>
      <c r="L11" s="25">
        <v>963</v>
      </c>
      <c r="M11" s="25">
        <v>1221</v>
      </c>
      <c r="N11" s="26">
        <v>1699</v>
      </c>
      <c r="O11" s="24">
        <v>790</v>
      </c>
      <c r="P11" s="25">
        <v>1060</v>
      </c>
      <c r="Q11" s="25">
        <v>1347</v>
      </c>
      <c r="R11" s="26">
        <v>1869</v>
      </c>
      <c r="T11" s="9"/>
    </row>
    <row r="12" spans="1:20" ht="12">
      <c r="A12" s="49" t="s">
        <v>2</v>
      </c>
      <c r="B12" s="50"/>
      <c r="C12" s="27">
        <v>1.26</v>
      </c>
      <c r="D12" s="28">
        <v>1.28</v>
      </c>
      <c r="E12" s="28">
        <v>1.3</v>
      </c>
      <c r="F12" s="29">
        <v>1.32</v>
      </c>
      <c r="G12" s="27">
        <v>1.2981</v>
      </c>
      <c r="H12" s="28">
        <v>1.2803</v>
      </c>
      <c r="I12" s="28">
        <v>1.3094</v>
      </c>
      <c r="J12" s="29">
        <v>1.314</v>
      </c>
      <c r="K12" s="27">
        <v>1.3026</v>
      </c>
      <c r="L12" s="28">
        <v>1.294</v>
      </c>
      <c r="M12" s="28">
        <v>1.3182</v>
      </c>
      <c r="N12" s="29">
        <v>1.3255</v>
      </c>
      <c r="O12" s="27">
        <v>1.3048</v>
      </c>
      <c r="P12" s="28">
        <v>1.3008</v>
      </c>
      <c r="Q12" s="28">
        <v>1.3226</v>
      </c>
      <c r="R12" s="29">
        <v>1.3313</v>
      </c>
      <c r="T12" s="9"/>
    </row>
    <row r="13" spans="1:20" ht="12.75" thickBot="1">
      <c r="A13" s="36"/>
      <c r="B13" s="35" t="s">
        <v>11</v>
      </c>
      <c r="C13" s="30"/>
      <c r="D13" s="31"/>
      <c r="E13" s="31"/>
      <c r="F13" s="32"/>
      <c r="G13" s="30"/>
      <c r="H13" s="31"/>
      <c r="I13" s="31"/>
      <c r="J13" s="32"/>
      <c r="K13" s="30"/>
      <c r="L13" s="31"/>
      <c r="M13" s="31"/>
      <c r="N13" s="32"/>
      <c r="O13" s="30"/>
      <c r="P13" s="31"/>
      <c r="Q13" s="31"/>
      <c r="R13" s="32"/>
      <c r="T13" s="9"/>
    </row>
    <row r="14" spans="1:18" ht="12">
      <c r="A14" s="7"/>
      <c r="B14" s="8">
        <v>400</v>
      </c>
      <c r="C14" s="5">
        <f aca="true" t="shared" si="0" ref="C14:R23">$B14/1000*C$11*($F$4/49.83289)^C$12</f>
        <v>104.97191588099606</v>
      </c>
      <c r="D14" s="2">
        <f t="shared" si="0"/>
        <v>132.0406603573309</v>
      </c>
      <c r="E14" s="2">
        <f t="shared" si="0"/>
        <v>186.42702149897175</v>
      </c>
      <c r="F14" s="6">
        <f t="shared" si="0"/>
        <v>248.7378309614824</v>
      </c>
      <c r="G14" s="5">
        <f t="shared" si="0"/>
        <v>101.9027908702887</v>
      </c>
      <c r="H14" s="2">
        <f t="shared" si="0"/>
        <v>143.52177359427785</v>
      </c>
      <c r="I14" s="2">
        <f t="shared" si="0"/>
        <v>178.17012265233865</v>
      </c>
      <c r="J14" s="6">
        <f t="shared" si="0"/>
        <v>249.0611024265325</v>
      </c>
      <c r="K14" s="5">
        <f t="shared" si="0"/>
        <v>132.34738341816572</v>
      </c>
      <c r="L14" s="2">
        <f t="shared" si="0"/>
        <v>180.1629084009984</v>
      </c>
      <c r="M14" s="2">
        <f t="shared" si="0"/>
        <v>225.20747903149766</v>
      </c>
      <c r="N14" s="6">
        <f t="shared" si="0"/>
        <v>312.03171417303264</v>
      </c>
      <c r="O14" s="5">
        <f t="shared" si="0"/>
        <v>146.86278632300838</v>
      </c>
      <c r="P14" s="2">
        <f t="shared" si="0"/>
        <v>197.51982621130946</v>
      </c>
      <c r="Q14" s="2">
        <f t="shared" si="0"/>
        <v>247.80642813594142</v>
      </c>
      <c r="R14" s="6">
        <f t="shared" si="0"/>
        <v>342.0861027490212</v>
      </c>
    </row>
    <row r="15" spans="1:18" ht="12">
      <c r="A15" s="7"/>
      <c r="B15" s="8">
        <v>500</v>
      </c>
      <c r="C15" s="5">
        <f t="shared" si="0"/>
        <v>131.21489485124508</v>
      </c>
      <c r="D15" s="2">
        <f t="shared" si="0"/>
        <v>165.05082544666362</v>
      </c>
      <c r="E15" s="2">
        <f t="shared" si="0"/>
        <v>233.0337768737147</v>
      </c>
      <c r="F15" s="6">
        <f t="shared" si="0"/>
        <v>310.922288701853</v>
      </c>
      <c r="G15" s="5">
        <f t="shared" si="0"/>
        <v>127.37848858786087</v>
      </c>
      <c r="H15" s="2">
        <f t="shared" si="0"/>
        <v>179.4022169928473</v>
      </c>
      <c r="I15" s="2">
        <f t="shared" si="0"/>
        <v>222.7126533154233</v>
      </c>
      <c r="J15" s="6">
        <f t="shared" si="0"/>
        <v>311.3263780331656</v>
      </c>
      <c r="K15" s="5">
        <f t="shared" si="0"/>
        <v>165.43422927270714</v>
      </c>
      <c r="L15" s="2">
        <f t="shared" si="0"/>
        <v>225.203635501248</v>
      </c>
      <c r="M15" s="2">
        <f t="shared" si="0"/>
        <v>281.50934878937204</v>
      </c>
      <c r="N15" s="6">
        <f t="shared" si="0"/>
        <v>390.03964271629076</v>
      </c>
      <c r="O15" s="5">
        <f t="shared" si="0"/>
        <v>183.57848290376046</v>
      </c>
      <c r="P15" s="2">
        <f t="shared" si="0"/>
        <v>246.89978276413683</v>
      </c>
      <c r="Q15" s="2">
        <f t="shared" si="0"/>
        <v>309.75803516992676</v>
      </c>
      <c r="R15" s="6">
        <f t="shared" si="0"/>
        <v>427.6076284362765</v>
      </c>
    </row>
    <row r="16" spans="1:18" ht="12">
      <c r="A16" s="34"/>
      <c r="B16" s="8">
        <v>600</v>
      </c>
      <c r="C16" s="5">
        <f t="shared" si="0"/>
        <v>157.4578738214941</v>
      </c>
      <c r="D16" s="2">
        <f t="shared" si="0"/>
        <v>198.06099053599635</v>
      </c>
      <c r="E16" s="2">
        <f t="shared" si="0"/>
        <v>279.64053224845765</v>
      </c>
      <c r="F16" s="6">
        <f t="shared" si="0"/>
        <v>373.1067464422236</v>
      </c>
      <c r="G16" s="5">
        <f t="shared" si="0"/>
        <v>152.85418630543302</v>
      </c>
      <c r="H16" s="2">
        <f t="shared" si="0"/>
        <v>215.28266039141673</v>
      </c>
      <c r="I16" s="2">
        <f t="shared" si="0"/>
        <v>267.255183978508</v>
      </c>
      <c r="J16" s="6">
        <f t="shared" si="0"/>
        <v>373.59165363979866</v>
      </c>
      <c r="K16" s="5">
        <f t="shared" si="0"/>
        <v>198.52107512724854</v>
      </c>
      <c r="L16" s="2">
        <f t="shared" si="0"/>
        <v>270.2443626014975</v>
      </c>
      <c r="M16" s="2">
        <f t="shared" si="0"/>
        <v>337.8112185472465</v>
      </c>
      <c r="N16" s="6">
        <f t="shared" si="0"/>
        <v>468.04757125954893</v>
      </c>
      <c r="O16" s="5">
        <f t="shared" si="0"/>
        <v>220.29417948451257</v>
      </c>
      <c r="P16" s="2">
        <f t="shared" si="0"/>
        <v>296.2797393169642</v>
      </c>
      <c r="Q16" s="2">
        <f t="shared" si="0"/>
        <v>371.70964220391204</v>
      </c>
      <c r="R16" s="6">
        <f t="shared" si="0"/>
        <v>513.1291541235317</v>
      </c>
    </row>
    <row r="17" spans="1:18" ht="12">
      <c r="A17" s="7"/>
      <c r="B17" s="8">
        <v>700</v>
      </c>
      <c r="C17" s="5">
        <f t="shared" si="0"/>
        <v>183.70085279174313</v>
      </c>
      <c r="D17" s="2">
        <f t="shared" si="0"/>
        <v>231.07115562532903</v>
      </c>
      <c r="E17" s="2">
        <f t="shared" si="0"/>
        <v>326.2472876232006</v>
      </c>
      <c r="F17" s="6">
        <f t="shared" si="0"/>
        <v>435.29120418259413</v>
      </c>
      <c r="G17" s="5">
        <f t="shared" si="0"/>
        <v>178.3298840230052</v>
      </c>
      <c r="H17" s="2">
        <f t="shared" si="0"/>
        <v>251.16310378998617</v>
      </c>
      <c r="I17" s="2">
        <f t="shared" si="0"/>
        <v>311.7977146415926</v>
      </c>
      <c r="J17" s="6">
        <f t="shared" si="0"/>
        <v>435.85692924643183</v>
      </c>
      <c r="K17" s="5">
        <f t="shared" si="0"/>
        <v>231.60792098179</v>
      </c>
      <c r="L17" s="2">
        <f t="shared" si="0"/>
        <v>315.28508970174715</v>
      </c>
      <c r="M17" s="2">
        <f t="shared" si="0"/>
        <v>394.1130883051208</v>
      </c>
      <c r="N17" s="6">
        <f t="shared" si="0"/>
        <v>546.055499802807</v>
      </c>
      <c r="O17" s="5">
        <f t="shared" si="0"/>
        <v>257.0098760652647</v>
      </c>
      <c r="P17" s="2">
        <f t="shared" si="0"/>
        <v>345.65969586979156</v>
      </c>
      <c r="Q17" s="2">
        <f t="shared" si="0"/>
        <v>433.66124923789744</v>
      </c>
      <c r="R17" s="6">
        <f t="shared" si="0"/>
        <v>598.6506798107871</v>
      </c>
    </row>
    <row r="18" spans="1:18" ht="12">
      <c r="A18" s="7"/>
      <c r="B18" s="8">
        <v>800</v>
      </c>
      <c r="C18" s="5">
        <f t="shared" si="0"/>
        <v>209.94383176199213</v>
      </c>
      <c r="D18" s="2">
        <f t="shared" si="0"/>
        <v>264.0813207146618</v>
      </c>
      <c r="E18" s="2">
        <f t="shared" si="0"/>
        <v>372.8540429979435</v>
      </c>
      <c r="F18" s="6">
        <f t="shared" si="0"/>
        <v>497.4756619229648</v>
      </c>
      <c r="G18" s="5">
        <f t="shared" si="0"/>
        <v>203.8055817405774</v>
      </c>
      <c r="H18" s="2">
        <f t="shared" si="0"/>
        <v>287.0435471885557</v>
      </c>
      <c r="I18" s="2">
        <f t="shared" si="0"/>
        <v>356.3402453046773</v>
      </c>
      <c r="J18" s="6">
        <f t="shared" si="0"/>
        <v>498.122204853065</v>
      </c>
      <c r="K18" s="5">
        <f t="shared" si="0"/>
        <v>264.69476683633144</v>
      </c>
      <c r="L18" s="2">
        <f t="shared" si="0"/>
        <v>360.3258168019968</v>
      </c>
      <c r="M18" s="2">
        <f t="shared" si="0"/>
        <v>450.4149580629953</v>
      </c>
      <c r="N18" s="6">
        <f t="shared" si="0"/>
        <v>624.0634283460653</v>
      </c>
      <c r="O18" s="5">
        <f t="shared" si="0"/>
        <v>293.72557264601676</v>
      </c>
      <c r="P18" s="2">
        <f t="shared" si="0"/>
        <v>395.03965242261893</v>
      </c>
      <c r="Q18" s="2">
        <f t="shared" si="0"/>
        <v>495.61285627188283</v>
      </c>
      <c r="R18" s="6">
        <f t="shared" si="0"/>
        <v>684.1722054980424</v>
      </c>
    </row>
    <row r="19" spans="1:18" ht="12">
      <c r="A19" s="7"/>
      <c r="B19" s="8">
        <v>900</v>
      </c>
      <c r="C19" s="5">
        <f t="shared" si="0"/>
        <v>236.18681073224116</v>
      </c>
      <c r="D19" s="2">
        <f t="shared" si="0"/>
        <v>297.0914858039945</v>
      </c>
      <c r="E19" s="2">
        <f t="shared" si="0"/>
        <v>419.46079837268644</v>
      </c>
      <c r="F19" s="6">
        <f t="shared" si="0"/>
        <v>559.6601196633354</v>
      </c>
      <c r="G19" s="5">
        <f t="shared" si="0"/>
        <v>229.28127945814958</v>
      </c>
      <c r="H19" s="2">
        <f t="shared" si="0"/>
        <v>322.9239905871251</v>
      </c>
      <c r="I19" s="2">
        <f t="shared" si="0"/>
        <v>400.8827759677619</v>
      </c>
      <c r="J19" s="6">
        <f t="shared" si="0"/>
        <v>560.387480459698</v>
      </c>
      <c r="K19" s="5">
        <f t="shared" si="0"/>
        <v>297.7816126908728</v>
      </c>
      <c r="L19" s="2">
        <f t="shared" si="0"/>
        <v>405.3665439022464</v>
      </c>
      <c r="M19" s="2">
        <f t="shared" si="0"/>
        <v>506.7168278208697</v>
      </c>
      <c r="N19" s="6">
        <f t="shared" si="0"/>
        <v>702.0713568893234</v>
      </c>
      <c r="O19" s="5">
        <f t="shared" si="0"/>
        <v>330.44126922676884</v>
      </c>
      <c r="P19" s="2">
        <f t="shared" si="0"/>
        <v>444.4196089754463</v>
      </c>
      <c r="Q19" s="2">
        <f t="shared" si="0"/>
        <v>557.5644633058681</v>
      </c>
      <c r="R19" s="6">
        <f t="shared" si="0"/>
        <v>769.6937311852978</v>
      </c>
    </row>
    <row r="20" spans="1:18" ht="12">
      <c r="A20" s="7"/>
      <c r="B20" s="8">
        <v>1000</v>
      </c>
      <c r="C20" s="5">
        <f t="shared" si="0"/>
        <v>262.42978970249015</v>
      </c>
      <c r="D20" s="2">
        <f t="shared" si="0"/>
        <v>330.10165089332725</v>
      </c>
      <c r="E20" s="2">
        <f t="shared" si="0"/>
        <v>466.0675537474294</v>
      </c>
      <c r="F20" s="6">
        <f t="shared" si="0"/>
        <v>621.844577403706</v>
      </c>
      <c r="G20" s="5">
        <f t="shared" si="0"/>
        <v>254.75697717572174</v>
      </c>
      <c r="H20" s="2">
        <f t="shared" si="0"/>
        <v>358.8044339856946</v>
      </c>
      <c r="I20" s="2">
        <f t="shared" si="0"/>
        <v>445.4253066308466</v>
      </c>
      <c r="J20" s="6">
        <f t="shared" si="0"/>
        <v>622.6527560663312</v>
      </c>
      <c r="K20" s="5">
        <f t="shared" si="0"/>
        <v>330.8684585454143</v>
      </c>
      <c r="L20" s="2">
        <f t="shared" si="0"/>
        <v>450.407271002496</v>
      </c>
      <c r="M20" s="2">
        <f t="shared" si="0"/>
        <v>563.0186975787441</v>
      </c>
      <c r="N20" s="6">
        <f t="shared" si="0"/>
        <v>780.0792854325815</v>
      </c>
      <c r="O20" s="5">
        <f t="shared" si="0"/>
        <v>367.1569658075209</v>
      </c>
      <c r="P20" s="2">
        <f t="shared" si="0"/>
        <v>493.79956552827366</v>
      </c>
      <c r="Q20" s="2">
        <f t="shared" si="0"/>
        <v>619.5160703398535</v>
      </c>
      <c r="R20" s="6">
        <f t="shared" si="0"/>
        <v>855.215256872553</v>
      </c>
    </row>
    <row r="21" spans="1:18" ht="12">
      <c r="A21" s="7"/>
      <c r="B21" s="8">
        <v>1100</v>
      </c>
      <c r="C21" s="5">
        <f t="shared" si="0"/>
        <v>288.6727686727392</v>
      </c>
      <c r="D21" s="2">
        <f t="shared" si="0"/>
        <v>363.11181598266</v>
      </c>
      <c r="E21" s="2">
        <f t="shared" si="0"/>
        <v>512.6743091221723</v>
      </c>
      <c r="F21" s="6">
        <f t="shared" si="0"/>
        <v>684.0290351440767</v>
      </c>
      <c r="G21" s="5">
        <f t="shared" si="0"/>
        <v>280.2326748932939</v>
      </c>
      <c r="H21" s="2">
        <f t="shared" si="0"/>
        <v>394.68487738426404</v>
      </c>
      <c r="I21" s="2">
        <f t="shared" si="0"/>
        <v>489.9678372939313</v>
      </c>
      <c r="J21" s="6">
        <f t="shared" si="0"/>
        <v>684.9180316729643</v>
      </c>
      <c r="K21" s="5">
        <f t="shared" si="0"/>
        <v>363.9553043999557</v>
      </c>
      <c r="L21" s="2">
        <f t="shared" si="0"/>
        <v>495.44799810274566</v>
      </c>
      <c r="M21" s="2">
        <f t="shared" si="0"/>
        <v>619.3205673366185</v>
      </c>
      <c r="N21" s="6">
        <f t="shared" si="0"/>
        <v>858.0872139758397</v>
      </c>
      <c r="O21" s="5">
        <f t="shared" si="0"/>
        <v>403.8726623882731</v>
      </c>
      <c r="P21" s="2">
        <f t="shared" si="0"/>
        <v>543.179522081101</v>
      </c>
      <c r="Q21" s="2">
        <f t="shared" si="0"/>
        <v>681.4676773738388</v>
      </c>
      <c r="R21" s="6">
        <f t="shared" si="0"/>
        <v>940.7367825598084</v>
      </c>
    </row>
    <row r="22" spans="1:18" ht="12">
      <c r="A22" s="7"/>
      <c r="B22" s="8">
        <v>1200</v>
      </c>
      <c r="C22" s="5">
        <f t="shared" si="0"/>
        <v>314.9157476429882</v>
      </c>
      <c r="D22" s="2">
        <f t="shared" si="0"/>
        <v>396.1219810719927</v>
      </c>
      <c r="E22" s="2">
        <f t="shared" si="0"/>
        <v>559.2810644969153</v>
      </c>
      <c r="F22" s="6">
        <f t="shared" si="0"/>
        <v>746.2134928844472</v>
      </c>
      <c r="G22" s="5">
        <f t="shared" si="0"/>
        <v>305.70837261086604</v>
      </c>
      <c r="H22" s="2">
        <f t="shared" si="0"/>
        <v>430.56532078283345</v>
      </c>
      <c r="I22" s="2">
        <f t="shared" si="0"/>
        <v>534.510367957016</v>
      </c>
      <c r="J22" s="6">
        <f t="shared" si="0"/>
        <v>747.1833072795973</v>
      </c>
      <c r="K22" s="5">
        <f t="shared" si="0"/>
        <v>397.0421502544971</v>
      </c>
      <c r="L22" s="2">
        <f t="shared" si="0"/>
        <v>540.488725202995</v>
      </c>
      <c r="M22" s="2">
        <f t="shared" si="0"/>
        <v>675.622437094493</v>
      </c>
      <c r="N22" s="6">
        <f t="shared" si="0"/>
        <v>936.0951425190979</v>
      </c>
      <c r="O22" s="5">
        <f t="shared" si="0"/>
        <v>440.58835896902514</v>
      </c>
      <c r="P22" s="2">
        <f t="shared" si="0"/>
        <v>592.5594786339284</v>
      </c>
      <c r="Q22" s="2">
        <f t="shared" si="0"/>
        <v>743.4192844078241</v>
      </c>
      <c r="R22" s="6">
        <f t="shared" si="0"/>
        <v>1026.2583082470635</v>
      </c>
    </row>
    <row r="23" spans="1:18" ht="12">
      <c r="A23" s="7"/>
      <c r="B23" s="8">
        <v>1400</v>
      </c>
      <c r="C23" s="5">
        <f t="shared" si="0"/>
        <v>367.40170558348626</v>
      </c>
      <c r="D23" s="2">
        <f t="shared" si="0"/>
        <v>462.14231125065805</v>
      </c>
      <c r="E23" s="2">
        <f t="shared" si="0"/>
        <v>652.4945752464012</v>
      </c>
      <c r="F23" s="6">
        <f t="shared" si="0"/>
        <v>870.5824083651883</v>
      </c>
      <c r="G23" s="5">
        <f t="shared" si="0"/>
        <v>356.6597680460104</v>
      </c>
      <c r="H23" s="2">
        <f t="shared" si="0"/>
        <v>502.32620757997233</v>
      </c>
      <c r="I23" s="2">
        <f t="shared" si="0"/>
        <v>623.5954292831852</v>
      </c>
      <c r="J23" s="6">
        <f t="shared" si="0"/>
        <v>871.7138584928637</v>
      </c>
      <c r="K23" s="5">
        <f t="shared" si="0"/>
        <v>463.21584196358</v>
      </c>
      <c r="L23" s="2">
        <f t="shared" si="0"/>
        <v>630.5701794034943</v>
      </c>
      <c r="M23" s="2">
        <f t="shared" si="0"/>
        <v>788.2261766102416</v>
      </c>
      <c r="N23" s="6">
        <f t="shared" si="0"/>
        <v>1092.110999605614</v>
      </c>
      <c r="O23" s="5">
        <f t="shared" si="0"/>
        <v>514.0197521305294</v>
      </c>
      <c r="P23" s="2">
        <f t="shared" si="0"/>
        <v>691.3193917395831</v>
      </c>
      <c r="Q23" s="2">
        <f t="shared" si="0"/>
        <v>867.3224984757949</v>
      </c>
      <c r="R23" s="6">
        <f t="shared" si="0"/>
        <v>1197.3013596215742</v>
      </c>
    </row>
    <row r="24" spans="1:18" ht="12">
      <c r="A24" s="7"/>
      <c r="B24" s="8">
        <v>1600</v>
      </c>
      <c r="C24" s="5">
        <f aca="true" t="shared" si="1" ref="C24:R29">$B24/1000*C$11*($F$4/49.83289)^C$12</f>
        <v>419.88766352398426</v>
      </c>
      <c r="D24" s="2">
        <f t="shared" si="1"/>
        <v>528.1626414293236</v>
      </c>
      <c r="E24" s="2">
        <f t="shared" si="1"/>
        <v>745.708085995887</v>
      </c>
      <c r="F24" s="6">
        <f t="shared" si="1"/>
        <v>994.9513238459296</v>
      </c>
      <c r="G24" s="5">
        <f t="shared" si="1"/>
        <v>407.6111634811548</v>
      </c>
      <c r="H24" s="2">
        <f t="shared" si="1"/>
        <v>574.0870943771114</v>
      </c>
      <c r="I24" s="2">
        <f t="shared" si="1"/>
        <v>712.6804906093546</v>
      </c>
      <c r="J24" s="6">
        <f t="shared" si="1"/>
        <v>996.24440970613</v>
      </c>
      <c r="K24" s="5">
        <f t="shared" si="1"/>
        <v>529.3895336726629</v>
      </c>
      <c r="L24" s="2">
        <f t="shared" si="1"/>
        <v>720.6516336039936</v>
      </c>
      <c r="M24" s="2">
        <f t="shared" si="1"/>
        <v>900.8299161259906</v>
      </c>
      <c r="N24" s="6">
        <f t="shared" si="1"/>
        <v>1248.1268566921306</v>
      </c>
      <c r="O24" s="5">
        <f t="shared" si="1"/>
        <v>587.4511452920335</v>
      </c>
      <c r="P24" s="2">
        <f t="shared" si="1"/>
        <v>790.0793048452379</v>
      </c>
      <c r="Q24" s="2">
        <f t="shared" si="1"/>
        <v>991.2257125437657</v>
      </c>
      <c r="R24" s="6">
        <f t="shared" si="1"/>
        <v>1368.344410996085</v>
      </c>
    </row>
    <row r="25" spans="1:18" ht="12">
      <c r="A25" s="7"/>
      <c r="B25" s="8">
        <v>1800</v>
      </c>
      <c r="C25" s="5">
        <f t="shared" si="1"/>
        <v>472.3736214644823</v>
      </c>
      <c r="D25" s="2">
        <f t="shared" si="1"/>
        <v>594.182971607989</v>
      </c>
      <c r="E25" s="2">
        <f t="shared" si="1"/>
        <v>838.9215967453729</v>
      </c>
      <c r="F25" s="6">
        <f t="shared" si="1"/>
        <v>1119.3202393266708</v>
      </c>
      <c r="G25" s="5">
        <f t="shared" si="1"/>
        <v>458.56255891629917</v>
      </c>
      <c r="H25" s="2">
        <f t="shared" si="1"/>
        <v>645.8479811742502</v>
      </c>
      <c r="I25" s="2">
        <f t="shared" si="1"/>
        <v>801.7655519355238</v>
      </c>
      <c r="J25" s="6">
        <f t="shared" si="1"/>
        <v>1120.774960919396</v>
      </c>
      <c r="K25" s="5">
        <f t="shared" si="1"/>
        <v>595.5632253817456</v>
      </c>
      <c r="L25" s="2">
        <f t="shared" si="1"/>
        <v>810.7330878044928</v>
      </c>
      <c r="M25" s="2">
        <f t="shared" si="1"/>
        <v>1013.4336556417394</v>
      </c>
      <c r="N25" s="6">
        <f t="shared" si="1"/>
        <v>1404.1427137786468</v>
      </c>
      <c r="O25" s="5">
        <f t="shared" si="1"/>
        <v>660.8825384535377</v>
      </c>
      <c r="P25" s="2">
        <f t="shared" si="1"/>
        <v>888.8392179508926</v>
      </c>
      <c r="Q25" s="2">
        <f t="shared" si="1"/>
        <v>1115.1289266117362</v>
      </c>
      <c r="R25" s="6">
        <f t="shared" si="1"/>
        <v>1539.3874623705956</v>
      </c>
    </row>
    <row r="26" spans="1:18" ht="12">
      <c r="A26" s="7"/>
      <c r="B26" s="8">
        <v>2000</v>
      </c>
      <c r="C26" s="5">
        <f t="shared" si="1"/>
        <v>524.8595794049803</v>
      </c>
      <c r="D26" s="2">
        <f t="shared" si="1"/>
        <v>660.2033017866545</v>
      </c>
      <c r="E26" s="2">
        <f t="shared" si="1"/>
        <v>932.1351074948587</v>
      </c>
      <c r="F26" s="6">
        <f t="shared" si="1"/>
        <v>1243.689154807412</v>
      </c>
      <c r="G26" s="5">
        <f t="shared" si="1"/>
        <v>509.5139543514435</v>
      </c>
      <c r="H26" s="2">
        <f t="shared" si="1"/>
        <v>717.6088679713891</v>
      </c>
      <c r="I26" s="2">
        <f t="shared" si="1"/>
        <v>890.8506132616932</v>
      </c>
      <c r="J26" s="6">
        <f t="shared" si="1"/>
        <v>1245.3055121326624</v>
      </c>
      <c r="K26" s="5">
        <f t="shared" si="1"/>
        <v>661.7369170908286</v>
      </c>
      <c r="L26" s="2">
        <f t="shared" si="1"/>
        <v>900.814542004992</v>
      </c>
      <c r="M26" s="2">
        <f t="shared" si="1"/>
        <v>1126.0373951574882</v>
      </c>
      <c r="N26" s="6">
        <f t="shared" si="1"/>
        <v>1560.158570865163</v>
      </c>
      <c r="O26" s="5">
        <f t="shared" si="1"/>
        <v>734.3139316150418</v>
      </c>
      <c r="P26" s="2">
        <f t="shared" si="1"/>
        <v>987.5991310565473</v>
      </c>
      <c r="Q26" s="2">
        <f t="shared" si="1"/>
        <v>1239.032140679707</v>
      </c>
      <c r="R26" s="6">
        <f t="shared" si="1"/>
        <v>1710.430513745106</v>
      </c>
    </row>
    <row r="27" spans="1:18" ht="12">
      <c r="A27" s="7"/>
      <c r="B27" s="8">
        <v>2300</v>
      </c>
      <c r="C27" s="5">
        <f t="shared" si="1"/>
        <v>603.5885163157274</v>
      </c>
      <c r="D27" s="2">
        <f t="shared" si="1"/>
        <v>759.2337970546525</v>
      </c>
      <c r="E27" s="2">
        <f t="shared" si="1"/>
        <v>1071.9553736190876</v>
      </c>
      <c r="F27" s="6">
        <f t="shared" si="1"/>
        <v>1430.2425280285236</v>
      </c>
      <c r="G27" s="5">
        <f t="shared" si="1"/>
        <v>585.94104750416</v>
      </c>
      <c r="H27" s="2">
        <f t="shared" si="1"/>
        <v>825.2501981670976</v>
      </c>
      <c r="I27" s="2">
        <f t="shared" si="1"/>
        <v>1024.478205250947</v>
      </c>
      <c r="J27" s="6">
        <f t="shared" si="1"/>
        <v>1432.1013389525617</v>
      </c>
      <c r="K27" s="5">
        <f t="shared" si="1"/>
        <v>760.9974546544528</v>
      </c>
      <c r="L27" s="2">
        <f t="shared" si="1"/>
        <v>1035.9367233057405</v>
      </c>
      <c r="M27" s="2">
        <f t="shared" si="1"/>
        <v>1294.9430044311114</v>
      </c>
      <c r="N27" s="6">
        <f t="shared" si="1"/>
        <v>1794.1823564949375</v>
      </c>
      <c r="O27" s="5">
        <f t="shared" si="1"/>
        <v>844.461021357298</v>
      </c>
      <c r="P27" s="2">
        <f t="shared" si="1"/>
        <v>1135.7390007150295</v>
      </c>
      <c r="Q27" s="2">
        <f t="shared" si="1"/>
        <v>1424.8869617816629</v>
      </c>
      <c r="R27" s="6">
        <f t="shared" si="1"/>
        <v>1966.995090806872</v>
      </c>
    </row>
    <row r="28" spans="1:18" ht="12">
      <c r="A28" s="7"/>
      <c r="B28" s="8">
        <v>2600</v>
      </c>
      <c r="C28" s="5">
        <f t="shared" si="1"/>
        <v>682.3174532264744</v>
      </c>
      <c r="D28" s="2">
        <f t="shared" si="1"/>
        <v>858.2642923226508</v>
      </c>
      <c r="E28" s="2">
        <f t="shared" si="1"/>
        <v>1211.7756397433163</v>
      </c>
      <c r="F28" s="6">
        <f t="shared" si="1"/>
        <v>1616.7959012496356</v>
      </c>
      <c r="G28" s="5">
        <f t="shared" si="1"/>
        <v>662.3681406568766</v>
      </c>
      <c r="H28" s="2">
        <f t="shared" si="1"/>
        <v>932.891528362806</v>
      </c>
      <c r="I28" s="2">
        <f t="shared" si="1"/>
        <v>1158.1057972402011</v>
      </c>
      <c r="J28" s="6">
        <f t="shared" si="1"/>
        <v>1618.8971657724612</v>
      </c>
      <c r="K28" s="5">
        <f t="shared" si="1"/>
        <v>860.2579922180772</v>
      </c>
      <c r="L28" s="2">
        <f t="shared" si="1"/>
        <v>1171.0589046064895</v>
      </c>
      <c r="M28" s="2">
        <f t="shared" si="1"/>
        <v>1463.8486137047346</v>
      </c>
      <c r="N28" s="6">
        <f t="shared" si="1"/>
        <v>2028.2061421247122</v>
      </c>
      <c r="O28" s="5">
        <f t="shared" si="1"/>
        <v>954.6081110995544</v>
      </c>
      <c r="P28" s="2">
        <f t="shared" si="1"/>
        <v>1283.8788703735115</v>
      </c>
      <c r="Q28" s="2">
        <f t="shared" si="1"/>
        <v>1610.7417828836192</v>
      </c>
      <c r="R28" s="6">
        <f t="shared" si="1"/>
        <v>2223.5596678686384</v>
      </c>
    </row>
    <row r="29" spans="1:18" ht="12.75" thickBot="1">
      <c r="A29" s="7"/>
      <c r="B29" s="8">
        <v>3000</v>
      </c>
      <c r="C29" s="5">
        <f t="shared" si="1"/>
        <v>787.2893691074705</v>
      </c>
      <c r="D29" s="2">
        <f t="shared" si="1"/>
        <v>990.3049526799817</v>
      </c>
      <c r="E29" s="2">
        <f t="shared" si="1"/>
        <v>1398.202661242288</v>
      </c>
      <c r="F29" s="6">
        <f t="shared" si="1"/>
        <v>1865.533732211118</v>
      </c>
      <c r="G29" s="5">
        <f t="shared" si="1"/>
        <v>764.2709315271652</v>
      </c>
      <c r="H29" s="2">
        <f t="shared" si="1"/>
        <v>1076.4133019570838</v>
      </c>
      <c r="I29" s="2">
        <f t="shared" si="1"/>
        <v>1336.2759198925398</v>
      </c>
      <c r="J29" s="6">
        <f t="shared" si="1"/>
        <v>1867.9582681989937</v>
      </c>
      <c r="K29" s="5">
        <f t="shared" si="1"/>
        <v>992.6053756362428</v>
      </c>
      <c r="L29" s="2">
        <f t="shared" si="1"/>
        <v>1351.221813007488</v>
      </c>
      <c r="M29" s="2">
        <f t="shared" si="1"/>
        <v>1689.0560927362324</v>
      </c>
      <c r="N29" s="6">
        <f t="shared" si="1"/>
        <v>2340.2378562977447</v>
      </c>
      <c r="O29" s="5">
        <f t="shared" si="1"/>
        <v>1101.4708974225628</v>
      </c>
      <c r="P29" s="2">
        <f t="shared" si="1"/>
        <v>1481.398696584821</v>
      </c>
      <c r="Q29" s="2">
        <f t="shared" si="1"/>
        <v>1858.5482110195603</v>
      </c>
      <c r="R29" s="6">
        <f t="shared" si="1"/>
        <v>2565.6457706176593</v>
      </c>
    </row>
    <row r="30" spans="1:18" ht="12.75" thickBot="1">
      <c r="A30" s="11" t="s">
        <v>1</v>
      </c>
      <c r="B30" s="12"/>
      <c r="C30" s="13" t="s">
        <v>0</v>
      </c>
      <c r="D30" s="14" t="s">
        <v>0</v>
      </c>
      <c r="E30" s="14" t="s">
        <v>0</v>
      </c>
      <c r="F30" s="15" t="s">
        <v>0</v>
      </c>
      <c r="G30" s="13">
        <v>811</v>
      </c>
      <c r="H30" s="14">
        <v>812</v>
      </c>
      <c r="I30" s="14">
        <v>813</v>
      </c>
      <c r="J30" s="15">
        <v>814</v>
      </c>
      <c r="K30" s="13">
        <v>811</v>
      </c>
      <c r="L30" s="14">
        <v>812</v>
      </c>
      <c r="M30" s="14">
        <v>813</v>
      </c>
      <c r="N30" s="15">
        <v>814</v>
      </c>
      <c r="O30" s="13">
        <v>811</v>
      </c>
      <c r="P30" s="14">
        <v>812</v>
      </c>
      <c r="Q30" s="14">
        <v>813</v>
      </c>
      <c r="R30" s="15">
        <v>814</v>
      </c>
    </row>
    <row r="31" spans="3:14" ht="12.75" thickBot="1">
      <c r="C31" s="56" t="s">
        <v>14</v>
      </c>
      <c r="D31" s="56"/>
      <c r="E31" s="56"/>
      <c r="F31" s="56"/>
      <c r="G31" s="56" t="s">
        <v>14</v>
      </c>
      <c r="H31" s="56"/>
      <c r="I31" s="56"/>
      <c r="J31" s="56"/>
      <c r="K31" s="56" t="s">
        <v>14</v>
      </c>
      <c r="L31" s="56"/>
      <c r="M31" s="56"/>
      <c r="N31" s="56"/>
    </row>
    <row r="32" spans="1:18" ht="12">
      <c r="A32" s="51" t="s">
        <v>7</v>
      </c>
      <c r="B32" s="52"/>
      <c r="C32" s="18">
        <v>11</v>
      </c>
      <c r="D32" s="19">
        <v>21</v>
      </c>
      <c r="E32" s="19">
        <v>22</v>
      </c>
      <c r="F32" s="20">
        <v>33</v>
      </c>
      <c r="G32" s="18">
        <v>11</v>
      </c>
      <c r="H32" s="19">
        <v>21</v>
      </c>
      <c r="I32" s="19">
        <v>22</v>
      </c>
      <c r="J32" s="20">
        <v>33</v>
      </c>
      <c r="K32" s="18">
        <v>11</v>
      </c>
      <c r="L32" s="19">
        <v>21</v>
      </c>
      <c r="M32" s="19">
        <v>22</v>
      </c>
      <c r="N32" s="20">
        <v>33</v>
      </c>
      <c r="P32" s="10"/>
      <c r="Q32" s="10"/>
      <c r="R32" s="10"/>
    </row>
    <row r="33" spans="1:14" ht="12">
      <c r="A33" s="53" t="s">
        <v>9</v>
      </c>
      <c r="B33" s="54"/>
      <c r="C33" s="21">
        <v>500</v>
      </c>
      <c r="D33" s="22">
        <v>500</v>
      </c>
      <c r="E33" s="22">
        <v>500</v>
      </c>
      <c r="F33" s="23">
        <v>500</v>
      </c>
      <c r="G33" s="21">
        <v>600</v>
      </c>
      <c r="H33" s="22">
        <v>600</v>
      </c>
      <c r="I33" s="22">
        <v>600</v>
      </c>
      <c r="J33" s="23">
        <v>600</v>
      </c>
      <c r="K33" s="21">
        <v>900</v>
      </c>
      <c r="L33" s="22">
        <v>900</v>
      </c>
      <c r="M33" s="22">
        <v>900</v>
      </c>
      <c r="N33" s="23">
        <v>900</v>
      </c>
    </row>
    <row r="34" spans="1:14" ht="12">
      <c r="A34" s="49" t="s">
        <v>10</v>
      </c>
      <c r="B34" s="50"/>
      <c r="C34" s="24">
        <v>868</v>
      </c>
      <c r="D34" s="25">
        <v>1156</v>
      </c>
      <c r="E34" s="25">
        <v>1470</v>
      </c>
      <c r="F34" s="26">
        <v>2035</v>
      </c>
      <c r="G34" s="24">
        <v>1018</v>
      </c>
      <c r="H34" s="25">
        <v>1340</v>
      </c>
      <c r="I34" s="25">
        <v>1709</v>
      </c>
      <c r="J34" s="26">
        <v>2356</v>
      </c>
      <c r="K34" s="24">
        <v>1427</v>
      </c>
      <c r="L34" s="25">
        <v>1861</v>
      </c>
      <c r="M34" s="25">
        <v>2388</v>
      </c>
      <c r="N34" s="26">
        <v>3260</v>
      </c>
    </row>
    <row r="35" spans="1:14" ht="12">
      <c r="A35" s="49" t="s">
        <v>2</v>
      </c>
      <c r="B35" s="50"/>
      <c r="C35" s="27">
        <v>1.307</v>
      </c>
      <c r="D35" s="28">
        <v>1.3076</v>
      </c>
      <c r="E35" s="28">
        <v>1.327</v>
      </c>
      <c r="F35" s="29">
        <v>1.3371</v>
      </c>
      <c r="G35" s="27">
        <v>1.3115</v>
      </c>
      <c r="H35" s="28">
        <v>1.3213</v>
      </c>
      <c r="I35" s="28">
        <v>1.3358</v>
      </c>
      <c r="J35" s="29">
        <v>1.3486</v>
      </c>
      <c r="K35" s="27">
        <v>1.317</v>
      </c>
      <c r="L35" s="28">
        <v>1.339</v>
      </c>
      <c r="M35" s="28">
        <v>1.3561</v>
      </c>
      <c r="N35" s="29">
        <v>1.36</v>
      </c>
    </row>
    <row r="36" spans="1:14" ht="12.75" thickBot="1">
      <c r="A36" s="36"/>
      <c r="B36" s="35" t="s">
        <v>11</v>
      </c>
      <c r="C36" s="30"/>
      <c r="D36" s="31"/>
      <c r="E36" s="31"/>
      <c r="F36" s="32"/>
      <c r="G36" s="30"/>
      <c r="H36" s="31"/>
      <c r="I36" s="31"/>
      <c r="J36" s="32"/>
      <c r="K36" s="30"/>
      <c r="L36" s="31"/>
      <c r="M36" s="31"/>
      <c r="N36" s="32"/>
    </row>
    <row r="37" spans="1:14" ht="12">
      <c r="A37" s="7"/>
      <c r="B37" s="8">
        <v>400</v>
      </c>
      <c r="C37" s="5">
        <f aca="true" t="shared" si="2" ref="C37:N37">$B14/1000*C$34*($F$4/49.83289)^C$35</f>
        <v>161.15482425103622</v>
      </c>
      <c r="D37" s="2">
        <f t="shared" si="2"/>
        <v>214.54993938788718</v>
      </c>
      <c r="E37" s="2">
        <f t="shared" si="2"/>
        <v>269.7367582851626</v>
      </c>
      <c r="F37" s="6">
        <f t="shared" si="2"/>
        <v>371.20286147709027</v>
      </c>
      <c r="G37" s="5">
        <f t="shared" si="2"/>
        <v>188.50535269348705</v>
      </c>
      <c r="H37" s="2">
        <f t="shared" si="2"/>
        <v>246.7069144493504</v>
      </c>
      <c r="I37" s="2">
        <f t="shared" si="2"/>
        <v>311.975518857959</v>
      </c>
      <c r="J37" s="6">
        <f t="shared" si="2"/>
        <v>426.86371097582713</v>
      </c>
      <c r="K37" s="5">
        <f t="shared" si="2"/>
        <v>263.3887162132337</v>
      </c>
      <c r="L37" s="2">
        <f t="shared" si="2"/>
        <v>339.0850950818318</v>
      </c>
      <c r="M37" s="2">
        <f t="shared" si="2"/>
        <v>430.7601078215359</v>
      </c>
      <c r="N37" s="6">
        <f t="shared" si="2"/>
        <v>586.7108250737687</v>
      </c>
    </row>
    <row r="38" spans="1:16" ht="12">
      <c r="A38" s="7"/>
      <c r="B38" s="8">
        <v>500</v>
      </c>
      <c r="C38" s="5">
        <f aca="true" t="shared" si="3" ref="C38:N38">$B15/1000*C$34*($F$4/49.83289)^C$35</f>
        <v>201.44353031379526</v>
      </c>
      <c r="D38" s="2">
        <f t="shared" si="3"/>
        <v>268.18742423485895</v>
      </c>
      <c r="E38" s="2">
        <f t="shared" si="3"/>
        <v>337.17094785645327</v>
      </c>
      <c r="F38" s="6">
        <f t="shared" si="3"/>
        <v>464.0035768463629</v>
      </c>
      <c r="G38" s="5">
        <f t="shared" si="3"/>
        <v>235.63169086685878</v>
      </c>
      <c r="H38" s="2">
        <f t="shared" si="3"/>
        <v>308.383643061688</v>
      </c>
      <c r="I38" s="2">
        <f t="shared" si="3"/>
        <v>389.9693985724487</v>
      </c>
      <c r="J38" s="6">
        <f t="shared" si="3"/>
        <v>533.5796387197839</v>
      </c>
      <c r="K38" s="5">
        <f t="shared" si="3"/>
        <v>329.2358952665421</v>
      </c>
      <c r="L38" s="2">
        <f t="shared" si="3"/>
        <v>423.85636885228973</v>
      </c>
      <c r="M38" s="2">
        <f t="shared" si="3"/>
        <v>538.4501347769199</v>
      </c>
      <c r="N38" s="6">
        <f t="shared" si="3"/>
        <v>733.3885313422107</v>
      </c>
      <c r="P38" s="3"/>
    </row>
    <row r="39" spans="1:19" ht="12">
      <c r="A39" s="7"/>
      <c r="B39" s="8">
        <v>600</v>
      </c>
      <c r="C39" s="5">
        <f aca="true" t="shared" si="4" ref="C39:N39">$B16/1000*C$34*($F$4/49.83289)^C$35</f>
        <v>241.73223637655428</v>
      </c>
      <c r="D39" s="2">
        <f t="shared" si="4"/>
        <v>321.82490908183075</v>
      </c>
      <c r="E39" s="2">
        <f t="shared" si="4"/>
        <v>404.6051374277439</v>
      </c>
      <c r="F39" s="6">
        <f t="shared" si="4"/>
        <v>556.8042922156354</v>
      </c>
      <c r="G39" s="5">
        <f t="shared" si="4"/>
        <v>282.75802904023055</v>
      </c>
      <c r="H39" s="2">
        <f t="shared" si="4"/>
        <v>370.0603716740256</v>
      </c>
      <c r="I39" s="2">
        <f t="shared" si="4"/>
        <v>467.9632782869384</v>
      </c>
      <c r="J39" s="6">
        <f t="shared" si="4"/>
        <v>640.2955664637407</v>
      </c>
      <c r="K39" s="5">
        <f t="shared" si="4"/>
        <v>395.0830743198505</v>
      </c>
      <c r="L39" s="2">
        <f t="shared" si="4"/>
        <v>508.62764262274766</v>
      </c>
      <c r="M39" s="2">
        <f t="shared" si="4"/>
        <v>646.1401617323038</v>
      </c>
      <c r="N39" s="6">
        <f t="shared" si="4"/>
        <v>880.0662376106529</v>
      </c>
      <c r="Q39" s="4"/>
      <c r="R39" s="4"/>
      <c r="S39" s="4"/>
    </row>
    <row r="40" spans="1:19" ht="12">
      <c r="A40" s="7"/>
      <c r="B40" s="8">
        <v>700</v>
      </c>
      <c r="C40" s="5">
        <f aca="true" t="shared" si="5" ref="C40:N40">$B17/1000*C$34*($F$4/49.83289)^C$35</f>
        <v>282.02094243931333</v>
      </c>
      <c r="D40" s="2">
        <f t="shared" si="5"/>
        <v>375.4623939288025</v>
      </c>
      <c r="E40" s="2">
        <f t="shared" si="5"/>
        <v>472.03932699903453</v>
      </c>
      <c r="F40" s="6">
        <f t="shared" si="5"/>
        <v>649.605007584908</v>
      </c>
      <c r="G40" s="5">
        <f t="shared" si="5"/>
        <v>329.8843672136023</v>
      </c>
      <c r="H40" s="2">
        <f t="shared" si="5"/>
        <v>431.73710028636316</v>
      </c>
      <c r="I40" s="2">
        <f t="shared" si="5"/>
        <v>545.9571580014282</v>
      </c>
      <c r="J40" s="6">
        <f t="shared" si="5"/>
        <v>747.0114942076974</v>
      </c>
      <c r="K40" s="5">
        <f t="shared" si="5"/>
        <v>460.9302533731589</v>
      </c>
      <c r="L40" s="2">
        <f t="shared" si="5"/>
        <v>593.3989163932056</v>
      </c>
      <c r="M40" s="2">
        <f t="shared" si="5"/>
        <v>753.8301886876877</v>
      </c>
      <c r="N40" s="6">
        <f t="shared" si="5"/>
        <v>1026.743943879095</v>
      </c>
      <c r="Q40" s="10"/>
      <c r="R40" s="10"/>
      <c r="S40" s="10"/>
    </row>
    <row r="41" spans="1:19" ht="12">
      <c r="A41" s="7"/>
      <c r="B41" s="8">
        <v>800</v>
      </c>
      <c r="C41" s="5">
        <f aca="true" t="shared" si="6" ref="C41:N41">$B18/1000*C$34*($F$4/49.83289)^C$35</f>
        <v>322.30964850207243</v>
      </c>
      <c r="D41" s="2">
        <f t="shared" si="6"/>
        <v>429.09987877577436</v>
      </c>
      <c r="E41" s="2">
        <f t="shared" si="6"/>
        <v>539.4735165703252</v>
      </c>
      <c r="F41" s="6">
        <f t="shared" si="6"/>
        <v>742.4057229541805</v>
      </c>
      <c r="G41" s="5">
        <f t="shared" si="6"/>
        <v>377.0107053869741</v>
      </c>
      <c r="H41" s="2">
        <f t="shared" si="6"/>
        <v>493.4138288987008</v>
      </c>
      <c r="I41" s="2">
        <f t="shared" si="6"/>
        <v>623.951037715918</v>
      </c>
      <c r="J41" s="6">
        <f t="shared" si="6"/>
        <v>853.7274219516543</v>
      </c>
      <c r="K41" s="5">
        <f t="shared" si="6"/>
        <v>526.7774324264674</v>
      </c>
      <c r="L41" s="2">
        <f t="shared" si="6"/>
        <v>678.1701901636636</v>
      </c>
      <c r="M41" s="2">
        <f t="shared" si="6"/>
        <v>861.5202156430718</v>
      </c>
      <c r="N41" s="6">
        <f t="shared" si="6"/>
        <v>1173.4216501475373</v>
      </c>
      <c r="Q41" s="3"/>
      <c r="R41" s="3"/>
      <c r="S41" s="3"/>
    </row>
    <row r="42" spans="1:19" ht="12">
      <c r="A42" s="7"/>
      <c r="B42" s="8">
        <v>900</v>
      </c>
      <c r="C42" s="5">
        <f aca="true" t="shared" si="7" ref="C42:N42">$B19/1000*C$34*($F$4/49.83289)^C$35</f>
        <v>362.5983545648315</v>
      </c>
      <c r="D42" s="2">
        <f t="shared" si="7"/>
        <v>482.7373636227462</v>
      </c>
      <c r="E42" s="2">
        <f t="shared" si="7"/>
        <v>606.9077061416159</v>
      </c>
      <c r="F42" s="6">
        <f t="shared" si="7"/>
        <v>835.2064383234531</v>
      </c>
      <c r="G42" s="5">
        <f t="shared" si="7"/>
        <v>424.13704356034583</v>
      </c>
      <c r="H42" s="2">
        <f t="shared" si="7"/>
        <v>555.0905575110384</v>
      </c>
      <c r="I42" s="2">
        <f t="shared" si="7"/>
        <v>701.9449174304078</v>
      </c>
      <c r="J42" s="6">
        <f t="shared" si="7"/>
        <v>960.443349695611</v>
      </c>
      <c r="K42" s="5">
        <f t="shared" si="7"/>
        <v>592.6246114797758</v>
      </c>
      <c r="L42" s="2">
        <f t="shared" si="7"/>
        <v>762.9414639341215</v>
      </c>
      <c r="M42" s="2">
        <f t="shared" si="7"/>
        <v>969.2102425984558</v>
      </c>
      <c r="N42" s="6">
        <f t="shared" si="7"/>
        <v>1320.0993564159794</v>
      </c>
      <c r="Q42" s="4"/>
      <c r="R42" s="4"/>
      <c r="S42" s="4"/>
    </row>
    <row r="43" spans="1:14" ht="12">
      <c r="A43" s="7"/>
      <c r="B43" s="8">
        <v>1000</v>
      </c>
      <c r="C43" s="5">
        <f aca="true" t="shared" si="8" ref="C43:N43">$B20/1000*C$34*($F$4/49.83289)^C$35</f>
        <v>402.88706062759053</v>
      </c>
      <c r="D43" s="2">
        <f t="shared" si="8"/>
        <v>536.3748484697179</v>
      </c>
      <c r="E43" s="2">
        <f t="shared" si="8"/>
        <v>674.3418957129065</v>
      </c>
      <c r="F43" s="6">
        <f t="shared" si="8"/>
        <v>928.0071536927258</v>
      </c>
      <c r="G43" s="5">
        <f t="shared" si="8"/>
        <v>471.26338173371755</v>
      </c>
      <c r="H43" s="2">
        <f t="shared" si="8"/>
        <v>616.767286123376</v>
      </c>
      <c r="I43" s="2">
        <f t="shared" si="8"/>
        <v>779.9387971448974</v>
      </c>
      <c r="J43" s="6">
        <f t="shared" si="8"/>
        <v>1067.1592774395679</v>
      </c>
      <c r="K43" s="5">
        <f t="shared" si="8"/>
        <v>658.4717905330842</v>
      </c>
      <c r="L43" s="2">
        <f t="shared" si="8"/>
        <v>847.7127377045795</v>
      </c>
      <c r="M43" s="2">
        <f t="shared" si="8"/>
        <v>1076.9002695538397</v>
      </c>
      <c r="N43" s="6">
        <f t="shared" si="8"/>
        <v>1466.7770626844215</v>
      </c>
    </row>
    <row r="44" spans="1:14" ht="12.75" customHeight="1">
      <c r="A44" s="7"/>
      <c r="B44" s="8">
        <v>1100</v>
      </c>
      <c r="C44" s="5">
        <f aca="true" t="shared" si="9" ref="C44:N44">$B21/1000*C$34*($F$4/49.83289)^C$35</f>
        <v>443.1757666903496</v>
      </c>
      <c r="D44" s="2">
        <f t="shared" si="9"/>
        <v>590.0123333166898</v>
      </c>
      <c r="E44" s="2">
        <f t="shared" si="9"/>
        <v>741.7760852841973</v>
      </c>
      <c r="F44" s="6">
        <f t="shared" si="9"/>
        <v>1020.8078690619983</v>
      </c>
      <c r="G44" s="5">
        <f t="shared" si="9"/>
        <v>518.3897199070894</v>
      </c>
      <c r="H44" s="2">
        <f t="shared" si="9"/>
        <v>678.4440147357137</v>
      </c>
      <c r="I44" s="2">
        <f t="shared" si="9"/>
        <v>857.9326768593872</v>
      </c>
      <c r="J44" s="6">
        <f t="shared" si="9"/>
        <v>1173.8752051835247</v>
      </c>
      <c r="K44" s="5">
        <f t="shared" si="9"/>
        <v>724.3189695863927</v>
      </c>
      <c r="L44" s="2">
        <f t="shared" si="9"/>
        <v>932.4840114750375</v>
      </c>
      <c r="M44" s="2">
        <f t="shared" si="9"/>
        <v>1184.5902965092237</v>
      </c>
      <c r="N44" s="6">
        <f t="shared" si="9"/>
        <v>1613.454768952864</v>
      </c>
    </row>
    <row r="45" spans="1:14" ht="12.75" customHeight="1">
      <c r="A45" s="7"/>
      <c r="B45" s="8">
        <v>1200</v>
      </c>
      <c r="C45" s="5">
        <f aca="true" t="shared" si="10" ref="C45:N45">$B22/1000*C$34*($F$4/49.83289)^C$35</f>
        <v>483.46447275310857</v>
      </c>
      <c r="D45" s="2">
        <f t="shared" si="10"/>
        <v>643.6498181636615</v>
      </c>
      <c r="E45" s="2">
        <f t="shared" si="10"/>
        <v>809.2102748554878</v>
      </c>
      <c r="F45" s="6">
        <f t="shared" si="10"/>
        <v>1113.6085844312709</v>
      </c>
      <c r="G45" s="5">
        <f t="shared" si="10"/>
        <v>565.5160580804611</v>
      </c>
      <c r="H45" s="2">
        <f t="shared" si="10"/>
        <v>740.1207433480512</v>
      </c>
      <c r="I45" s="2">
        <f t="shared" si="10"/>
        <v>935.9265565738768</v>
      </c>
      <c r="J45" s="6">
        <f t="shared" si="10"/>
        <v>1280.5911329274813</v>
      </c>
      <c r="K45" s="5">
        <f t="shared" si="10"/>
        <v>790.166148639701</v>
      </c>
      <c r="L45" s="2">
        <f t="shared" si="10"/>
        <v>1017.2552852454953</v>
      </c>
      <c r="M45" s="2">
        <f t="shared" si="10"/>
        <v>1292.2803234646076</v>
      </c>
      <c r="N45" s="6">
        <f t="shared" si="10"/>
        <v>1760.1324752213059</v>
      </c>
    </row>
    <row r="46" spans="1:19" ht="12">
      <c r="A46" s="7"/>
      <c r="B46" s="8">
        <v>1400</v>
      </c>
      <c r="C46" s="5">
        <f aca="true" t="shared" si="11" ref="C46:N46">$B23/1000*C$34*($F$4/49.83289)^C$35</f>
        <v>564.0418848786267</v>
      </c>
      <c r="D46" s="2">
        <f t="shared" si="11"/>
        <v>750.924787857605</v>
      </c>
      <c r="E46" s="2">
        <f t="shared" si="11"/>
        <v>944.0786539980691</v>
      </c>
      <c r="F46" s="6">
        <f t="shared" si="11"/>
        <v>1299.210015169816</v>
      </c>
      <c r="G46" s="5">
        <f t="shared" si="11"/>
        <v>659.7687344272045</v>
      </c>
      <c r="H46" s="2">
        <f t="shared" si="11"/>
        <v>863.4742005727263</v>
      </c>
      <c r="I46" s="2">
        <f t="shared" si="11"/>
        <v>1091.9143160028564</v>
      </c>
      <c r="J46" s="6">
        <f t="shared" si="11"/>
        <v>1494.0229884153948</v>
      </c>
      <c r="K46" s="5">
        <f t="shared" si="11"/>
        <v>921.8605067463178</v>
      </c>
      <c r="L46" s="2">
        <f t="shared" si="11"/>
        <v>1186.7978327864112</v>
      </c>
      <c r="M46" s="2">
        <f t="shared" si="11"/>
        <v>1507.6603773753754</v>
      </c>
      <c r="N46" s="6">
        <f t="shared" si="11"/>
        <v>2053.48788775819</v>
      </c>
      <c r="Q46" s="3"/>
      <c r="R46" s="3"/>
      <c r="S46" s="3"/>
    </row>
    <row r="47" spans="1:19" ht="12">
      <c r="A47" s="7"/>
      <c r="B47" s="8">
        <v>1600</v>
      </c>
      <c r="C47" s="5">
        <f aca="true" t="shared" si="12" ref="C47:N47">$B24/1000*C$34*($F$4/49.83289)^C$35</f>
        <v>644.6192970041449</v>
      </c>
      <c r="D47" s="2">
        <f t="shared" si="12"/>
        <v>858.1997575515487</v>
      </c>
      <c r="E47" s="2">
        <f t="shared" si="12"/>
        <v>1078.9470331406503</v>
      </c>
      <c r="F47" s="6">
        <f t="shared" si="12"/>
        <v>1484.811445908361</v>
      </c>
      <c r="G47" s="5">
        <f t="shared" si="12"/>
        <v>754.0214107739482</v>
      </c>
      <c r="H47" s="2">
        <f t="shared" si="12"/>
        <v>986.8276577974016</v>
      </c>
      <c r="I47" s="2">
        <f t="shared" si="12"/>
        <v>1247.902075431836</v>
      </c>
      <c r="J47" s="6">
        <f t="shared" si="12"/>
        <v>1707.4548439033085</v>
      </c>
      <c r="K47" s="5">
        <f t="shared" si="12"/>
        <v>1053.5548648529348</v>
      </c>
      <c r="L47" s="2">
        <f t="shared" si="12"/>
        <v>1356.3403803273272</v>
      </c>
      <c r="M47" s="2">
        <f t="shared" si="12"/>
        <v>1723.0404312861435</v>
      </c>
      <c r="N47" s="6">
        <f t="shared" si="12"/>
        <v>2346.8433002950746</v>
      </c>
      <c r="Q47" s="4"/>
      <c r="R47" s="4"/>
      <c r="S47" s="4"/>
    </row>
    <row r="48" spans="1:14" ht="12">
      <c r="A48" s="7"/>
      <c r="B48" s="8">
        <v>1800</v>
      </c>
      <c r="C48" s="5">
        <f aca="true" t="shared" si="13" ref="C48:N48">$B25/1000*C$34*($F$4/49.83289)^C$35</f>
        <v>725.196709129663</v>
      </c>
      <c r="D48" s="2">
        <f t="shared" si="13"/>
        <v>965.4747272454924</v>
      </c>
      <c r="E48" s="2">
        <f t="shared" si="13"/>
        <v>1213.8154122832318</v>
      </c>
      <c r="F48" s="6">
        <f t="shared" si="13"/>
        <v>1670.4128766469062</v>
      </c>
      <c r="G48" s="5">
        <f t="shared" si="13"/>
        <v>848.2740871206917</v>
      </c>
      <c r="H48" s="2">
        <f t="shared" si="13"/>
        <v>1110.1811150220767</v>
      </c>
      <c r="I48" s="2">
        <f t="shared" si="13"/>
        <v>1403.8898348608157</v>
      </c>
      <c r="J48" s="6">
        <f t="shared" si="13"/>
        <v>1920.886699391222</v>
      </c>
      <c r="K48" s="5">
        <f t="shared" si="13"/>
        <v>1185.2492229595516</v>
      </c>
      <c r="L48" s="2">
        <f t="shared" si="13"/>
        <v>1525.882927868243</v>
      </c>
      <c r="M48" s="2">
        <f t="shared" si="13"/>
        <v>1938.4204851969116</v>
      </c>
      <c r="N48" s="6">
        <f t="shared" si="13"/>
        <v>2640.198712831959</v>
      </c>
    </row>
    <row r="49" spans="1:14" ht="12">
      <c r="A49" s="7"/>
      <c r="B49" s="8">
        <v>2000</v>
      </c>
      <c r="C49" s="5">
        <f aca="true" t="shared" si="14" ref="C49:N49">$B26/1000*C$34*($F$4/49.83289)^C$35</f>
        <v>805.7741212551811</v>
      </c>
      <c r="D49" s="2">
        <f t="shared" si="14"/>
        <v>1072.7496969394358</v>
      </c>
      <c r="E49" s="2">
        <f t="shared" si="14"/>
        <v>1348.683791425813</v>
      </c>
      <c r="F49" s="6">
        <f t="shared" si="14"/>
        <v>1856.0143073854515</v>
      </c>
      <c r="G49" s="5">
        <f t="shared" si="14"/>
        <v>942.5267634674351</v>
      </c>
      <c r="H49" s="2">
        <f t="shared" si="14"/>
        <v>1233.534572246752</v>
      </c>
      <c r="I49" s="2">
        <f t="shared" si="14"/>
        <v>1559.8775942897948</v>
      </c>
      <c r="J49" s="6">
        <f t="shared" si="14"/>
        <v>2134.3185548791357</v>
      </c>
      <c r="K49" s="5">
        <f t="shared" si="14"/>
        <v>1316.9435810661685</v>
      </c>
      <c r="L49" s="2">
        <f t="shared" si="14"/>
        <v>1695.425475409159</v>
      </c>
      <c r="M49" s="2">
        <f t="shared" si="14"/>
        <v>2153.8005391076795</v>
      </c>
      <c r="N49" s="6">
        <f t="shared" si="14"/>
        <v>2933.554125368843</v>
      </c>
    </row>
    <row r="50" spans="1:14" ht="12">
      <c r="A50" s="7"/>
      <c r="B50" s="8">
        <v>2300</v>
      </c>
      <c r="C50" s="5">
        <f aca="true" t="shared" si="15" ref="C50:N50">$B27/1000*C$34*($F$4/49.83289)^C$35</f>
        <v>926.6402394434581</v>
      </c>
      <c r="D50" s="2">
        <f t="shared" si="15"/>
        <v>1233.6621514803512</v>
      </c>
      <c r="E50" s="2">
        <f t="shared" si="15"/>
        <v>1550.9863601396848</v>
      </c>
      <c r="F50" s="6">
        <f t="shared" si="15"/>
        <v>2134.4164534932693</v>
      </c>
      <c r="G50" s="5">
        <f t="shared" si="15"/>
        <v>1083.9057779875502</v>
      </c>
      <c r="H50" s="2">
        <f t="shared" si="15"/>
        <v>1418.5647580837647</v>
      </c>
      <c r="I50" s="2">
        <f t="shared" si="15"/>
        <v>1793.859233433264</v>
      </c>
      <c r="J50" s="6">
        <f t="shared" si="15"/>
        <v>2454.4663381110054</v>
      </c>
      <c r="K50" s="5">
        <f t="shared" si="15"/>
        <v>1514.4851182260936</v>
      </c>
      <c r="L50" s="2">
        <f t="shared" si="15"/>
        <v>1949.7392967205324</v>
      </c>
      <c r="M50" s="2">
        <f t="shared" si="15"/>
        <v>2476.8706199738313</v>
      </c>
      <c r="N50" s="6">
        <f t="shared" si="15"/>
        <v>3373.587244174169</v>
      </c>
    </row>
    <row r="51" spans="1:14" ht="12">
      <c r="A51" s="7"/>
      <c r="B51" s="8">
        <v>2600</v>
      </c>
      <c r="C51" s="5">
        <f aca="true" t="shared" si="16" ref="C51:N51">$B28/1000*C$34*($F$4/49.83289)^C$35</f>
        <v>1047.5063576317355</v>
      </c>
      <c r="D51" s="2">
        <f t="shared" si="16"/>
        <v>1394.5746060212666</v>
      </c>
      <c r="E51" s="2">
        <f t="shared" si="16"/>
        <v>1753.2889288535569</v>
      </c>
      <c r="F51" s="6">
        <f t="shared" si="16"/>
        <v>2412.818599601087</v>
      </c>
      <c r="G51" s="5">
        <f t="shared" si="16"/>
        <v>1225.2847925076658</v>
      </c>
      <c r="H51" s="2">
        <f t="shared" si="16"/>
        <v>1603.5949439207775</v>
      </c>
      <c r="I51" s="2">
        <f t="shared" si="16"/>
        <v>2027.8408725767338</v>
      </c>
      <c r="J51" s="6">
        <f t="shared" si="16"/>
        <v>2774.6141213428764</v>
      </c>
      <c r="K51" s="5">
        <f t="shared" si="16"/>
        <v>1712.026655386019</v>
      </c>
      <c r="L51" s="2">
        <f t="shared" si="16"/>
        <v>2204.0531180319067</v>
      </c>
      <c r="M51" s="2">
        <f t="shared" si="16"/>
        <v>2799.9407008399835</v>
      </c>
      <c r="N51" s="6">
        <f t="shared" si="16"/>
        <v>3813.620362979496</v>
      </c>
    </row>
    <row r="52" spans="1:14" ht="12.75" thickBot="1">
      <c r="A52" s="7"/>
      <c r="B52" s="8">
        <v>3000</v>
      </c>
      <c r="C52" s="5">
        <f aca="true" t="shared" si="17" ref="C52:N52">$B29/1000*C$34*($F$4/49.83289)^C$35</f>
        <v>1208.6611818827714</v>
      </c>
      <c r="D52" s="2">
        <f t="shared" si="17"/>
        <v>1609.1245454091538</v>
      </c>
      <c r="E52" s="2">
        <f t="shared" si="17"/>
        <v>2023.0256871387196</v>
      </c>
      <c r="F52" s="6">
        <f t="shared" si="17"/>
        <v>2784.0214610781773</v>
      </c>
      <c r="G52" s="5">
        <f t="shared" si="17"/>
        <v>1413.7901452011527</v>
      </c>
      <c r="H52" s="2">
        <f t="shared" si="17"/>
        <v>1850.301858370128</v>
      </c>
      <c r="I52" s="2">
        <f t="shared" si="17"/>
        <v>2339.8163914346924</v>
      </c>
      <c r="J52" s="6">
        <f t="shared" si="17"/>
        <v>3201.4778323187033</v>
      </c>
      <c r="K52" s="5">
        <f t="shared" si="17"/>
        <v>1975.4153715992527</v>
      </c>
      <c r="L52" s="2">
        <f t="shared" si="17"/>
        <v>2543.1382131137384</v>
      </c>
      <c r="M52" s="2">
        <f t="shared" si="17"/>
        <v>3230.700808661519</v>
      </c>
      <c r="N52" s="6">
        <f t="shared" si="17"/>
        <v>4400.331188053265</v>
      </c>
    </row>
    <row r="53" spans="1:14" ht="12.75" thickBot="1">
      <c r="A53" s="11" t="s">
        <v>1</v>
      </c>
      <c r="B53" s="12"/>
      <c r="C53" s="13">
        <v>811</v>
      </c>
      <c r="D53" s="14">
        <v>812</v>
      </c>
      <c r="E53" s="14">
        <v>813</v>
      </c>
      <c r="F53" s="15">
        <v>814</v>
      </c>
      <c r="G53" s="13">
        <v>811</v>
      </c>
      <c r="H53" s="14">
        <v>812</v>
      </c>
      <c r="I53" s="14">
        <v>813</v>
      </c>
      <c r="J53" s="15">
        <v>814</v>
      </c>
      <c r="K53" s="13">
        <v>811</v>
      </c>
      <c r="L53" s="14">
        <v>812</v>
      </c>
      <c r="M53" s="14">
        <v>813</v>
      </c>
      <c r="N53" s="15">
        <v>814</v>
      </c>
    </row>
    <row r="55" ht="12">
      <c r="C55" s="1" t="s">
        <v>12</v>
      </c>
    </row>
  </sheetData>
  <sheetProtection password="CC7E" sheet="1" formatCells="0" formatColumns="0" formatRows="0" insertColumns="0" insertRows="0" insertHyperlinks="0" deleteColumns="0" deleteRows="0" sort="0" autoFilter="0" pivotTables="0"/>
  <mergeCells count="25">
    <mergeCell ref="C31:F31"/>
    <mergeCell ref="G31:J31"/>
    <mergeCell ref="K31:N31"/>
    <mergeCell ref="C8:F8"/>
    <mergeCell ref="G8:J8"/>
    <mergeCell ref="K8:N8"/>
    <mergeCell ref="A35:B35"/>
    <mergeCell ref="A9:B9"/>
    <mergeCell ref="A10:B10"/>
    <mergeCell ref="A11:B11"/>
    <mergeCell ref="A12:B12"/>
    <mergeCell ref="A7:R7"/>
    <mergeCell ref="O8:R8"/>
    <mergeCell ref="A32:B32"/>
    <mergeCell ref="A33:B33"/>
    <mergeCell ref="A34:B34"/>
    <mergeCell ref="E4:E5"/>
    <mergeCell ref="D4:D5"/>
    <mergeCell ref="C4:C5"/>
    <mergeCell ref="F4:F5"/>
    <mergeCell ref="A6:B6"/>
    <mergeCell ref="C1:C3"/>
    <mergeCell ref="D1:D3"/>
    <mergeCell ref="E1:E3"/>
    <mergeCell ref="F1:F3"/>
  </mergeCells>
  <printOptions horizontalCentered="1" verticalCentered="1"/>
  <pageMargins left="0.2" right="0.2" top="0.1968503937007874" bottom="0.1968503937007874" header="0.5118110236220472" footer="0.5118110236220472"/>
  <pageSetup fitToHeight="1" fitToWidth="1" horizontalDpi="600" verticalDpi="600" orientation="landscape" paperSize="9" scale="82" r:id="rId3"/>
  <legacyDrawing r:id="rId2"/>
  <oleObjects>
    <oleObject progId="CorelPhotoPaint.Image.11" shapeId="5862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MII</dc:creator>
  <cp:keywords/>
  <dc:description/>
  <cp:lastModifiedBy>kert</cp:lastModifiedBy>
  <cp:lastPrinted>2007-08-03T06:56:05Z</cp:lastPrinted>
  <dcterms:created xsi:type="dcterms:W3CDTF">2007-02-25T13:21:46Z</dcterms:created>
  <dcterms:modified xsi:type="dcterms:W3CDTF">2023-02-13T14:27:10Z</dcterms:modified>
  <cp:category/>
  <cp:version/>
  <cp:contentType/>
  <cp:contentStatus/>
</cp:coreProperties>
</file>