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 tabRatio="1000"/>
  </bookViews>
  <sheets>
    <sheet name="Töödemahud" sheetId="28" r:id="rId1"/>
  </sheets>
  <definedNames>
    <definedName name="_xlnm.Print_Area" localSheetId="0">Töödemahud!$A$1:$H$64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28" l="1"/>
  <c r="H15" i="28"/>
  <c r="H26" i="28" l="1"/>
  <c r="H14" i="28" l="1"/>
  <c r="H32" i="28" l="1"/>
  <c r="H42" i="28" l="1"/>
  <c r="H43" i="28" s="1"/>
  <c r="H48" i="28" l="1"/>
  <c r="H23" i="28" l="1"/>
  <c r="H31" i="28"/>
  <c r="H36" i="28" l="1"/>
  <c r="H35" i="28"/>
  <c r="H34" i="28"/>
  <c r="H33" i="28"/>
  <c r="H37" i="28" l="1"/>
  <c r="H49" i="28"/>
  <c r="G56" i="28"/>
  <c r="H27" i="28"/>
  <c r="H25" i="28"/>
  <c r="H24" i="28"/>
  <c r="H22" i="28"/>
  <c r="H17" i="28"/>
  <c r="H18" i="28" s="1"/>
  <c r="H9" i="28"/>
  <c r="H8" i="28"/>
  <c r="H7" i="28"/>
  <c r="H6" i="28"/>
  <c r="H28" i="28" l="1"/>
  <c r="G54" i="28" s="1"/>
  <c r="H50" i="28"/>
  <c r="G57" i="28" s="1"/>
  <c r="H10" i="28"/>
  <c r="G52" i="28" s="1"/>
  <c r="G53" i="28"/>
  <c r="G55" i="28"/>
  <c r="G58" i="28" l="1"/>
  <c r="G59" i="28" s="1"/>
  <c r="G60" i="28" s="1"/>
  <c r="G61" i="28" l="1"/>
  <c r="G62" i="28" s="1"/>
</calcChain>
</file>

<file path=xl/sharedStrings.xml><?xml version="1.0" encoding="utf-8"?>
<sst xmlns="http://schemas.openxmlformats.org/spreadsheetml/2006/main" count="134" uniqueCount="70">
  <si>
    <t>tk</t>
  </si>
  <si>
    <t>Mõõtühik</t>
  </si>
  <si>
    <t>Maht</t>
  </si>
  <si>
    <t>kogusumma</t>
  </si>
  <si>
    <t>KULUDE LOEND Nr 2: EHITUSOBJEKTI ETTEVALMISTAMINE</t>
  </si>
  <si>
    <t>KULUDE LOEND Nr 3: MULLATÖÖD</t>
  </si>
  <si>
    <t>KULUDE LOEND Nr 4: KATEND</t>
  </si>
  <si>
    <t>KULUDE LOEND Nr 7: LIIKLUSKORRALDUSVAHENDID</t>
  </si>
  <si>
    <t>Artikli nr</t>
  </si>
  <si>
    <t>Makseartikli nimetus</t>
  </si>
  <si>
    <t>Parameetrid</t>
  </si>
  <si>
    <t>Ühikhind</t>
  </si>
  <si>
    <t>Maksumus</t>
  </si>
  <si>
    <t>KULUDE LOEND NR 1: ÜLDISED</t>
  </si>
  <si>
    <t xml:space="preserve">kogusumma  </t>
  </si>
  <si>
    <t xml:space="preserve">Tööpiirkonna korrashoid  </t>
  </si>
  <si>
    <t xml:space="preserve">Tööohutus  </t>
  </si>
  <si>
    <t>Summa kantud kokkuvõttesse</t>
  </si>
  <si>
    <t>KULUDE LOEND NR 2: EHITUSOBJEKTI ETTEVALMISTAMINE</t>
  </si>
  <si>
    <t>KULUDE LOEND NR 3: MULLATÖÖD</t>
  </si>
  <si>
    <t xml:space="preserve">Mulde aluspinna planeerimine ja tihendamine  </t>
  </si>
  <si>
    <t>KULUDE LOEND NR 4: KATEND</t>
  </si>
  <si>
    <t>KULUDE LOEND NR 9: MAASTIKUKUJUNDUSTÖÖD</t>
  </si>
  <si>
    <t>KULUDE LOEND: KOKKUVÕTE</t>
  </si>
  <si>
    <t>KULUDE LOEND Nr 1: ÜLDISED</t>
  </si>
  <si>
    <t>KULUDE LOEND Nr 9: MAASTIKUKUJUNDUSTÖÖD</t>
  </si>
  <si>
    <t>käibemaks 20%</t>
  </si>
  <si>
    <t>KOKKU käibemaksuga 20%</t>
  </si>
  <si>
    <t>H=10cm</t>
  </si>
  <si>
    <t>Ettenägemata kulud 5%</t>
  </si>
  <si>
    <t>KANTUD KOGUSUMMASSE</t>
  </si>
  <si>
    <t>H=12cm</t>
  </si>
  <si>
    <t>„Tee ehitamise kvaliteedi nõuded“ Majandus-ja taristuministri määrus 03.08.2015 nr.101.</t>
  </si>
  <si>
    <t>KULUDE  LOEND NR 7: LIIKLUSKORRALDUS- JA OHUTUSVAHENDID</t>
  </si>
  <si>
    <t>Muud tööd (ajutine liikluskorraldus riigiteele)</t>
  </si>
  <si>
    <t>Muldkeha ehitamine juurdeveetavast pinnasest</t>
  </si>
  <si>
    <t>Freespurust katte ehitamine</t>
  </si>
  <si>
    <t>nõuded  täitematerjalidele EVS-EN 13043, EVS-EN 13242  lisadega.</t>
  </si>
  <si>
    <t xml:space="preserve"> Mulde pealispinna planeerimine ja tihendamine  </t>
  </si>
  <si>
    <t>Looduslikust kruusast alus</t>
  </si>
  <si>
    <t>Sidumata segust kate, purustatud kruusast kate</t>
  </si>
  <si>
    <t xml:space="preserve">Tööde mõõdistamine ja märkimistööd </t>
  </si>
  <si>
    <t>H=20cm</t>
  </si>
  <si>
    <t>vaata seletuskiri</t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</si>
  <si>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  <r>
      <rPr>
        <sz val="10"/>
        <color theme="1"/>
        <rFont val="Arial"/>
        <family val="2"/>
        <charset val="186"/>
      </rPr>
      <t xml:space="preserve">  </t>
    </r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</si>
  <si>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 xml:space="preserve">  </t>
    </r>
  </si>
  <si>
    <t>KOKKU ettenägemata kuludega</t>
  </si>
  <si>
    <t xml:space="preserve">H=10cm; </t>
  </si>
  <si>
    <t xml:space="preserve">Muru kasvualuse rajamine,külv  ja taastamine ning riigitee nõlvade kindlustamine </t>
  </si>
  <si>
    <t>Maa-ala planeerimine (kasvupinnas)  km 12,760</t>
  </si>
  <si>
    <t>Riigitee 11240 muldesse astmete tegemine sileda kopaga</t>
  </si>
  <si>
    <t>LM 211(suurus2)</t>
  </si>
  <si>
    <t>Killustikust alus fr. 0,31,5</t>
  </si>
  <si>
    <t>Teepeenarde kindlustamine segu 6 fr 0/31,5  (+freespurukatte osas kruuskattele)</t>
  </si>
  <si>
    <t xml:space="preserve">Kasvupinnase eemaldamine, kaevik sileda kopaga, (ei tohi moreenpinnasega segamini pöörata) </t>
  </si>
  <si>
    <t>LM koos posti ja vundamendiga</t>
  </si>
  <si>
    <t>Summa mullatööd kokkuvõtesse</t>
  </si>
  <si>
    <t>2x Pindamine graniitkillustikuga fr (8/12, 4/8) emulsiooniga</t>
  </si>
  <si>
    <t>H=25cm</t>
  </si>
  <si>
    <t>PR-337-22</t>
  </si>
  <si>
    <t xml:space="preserve">Tee maa-ala puhastamine  </t>
  </si>
  <si>
    <t>Võsa ja maala koristmine koos juurimisega</t>
  </si>
  <si>
    <t>Reservtorude kaevik ja paigaldamine koos taastamisega</t>
  </si>
  <si>
    <t>m</t>
  </si>
  <si>
    <t>Reservtoru 2x markelpall Ø100PL SN16</t>
  </si>
  <si>
    <t xml:space="preserve">Mahamärkimine ja teostusmõõdistus  </t>
  </si>
  <si>
    <t xml:space="preserve">Ø110PL SN </t>
  </si>
  <si>
    <t>Reservtoru paigaldamine  x 2 markerpall</t>
  </si>
  <si>
    <t>objekt</t>
  </si>
  <si>
    <t xml:space="preserve"> KINNISTU JUURDESÕIDU RISTMIKU EHITUSTÖÖDE MAHUD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</si>
</sst>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_-* #,##0\ [$€-425]_-;\-* #,##0\ [$€-425]_-;_-* &quot;-&quot;??\ [$€-425]_-;_-@_-"/>
    <numFmt numFmtId="166" formatCode="#,##0\ _€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/>
    <xf numFmtId="164" fontId="2" fillId="0" borderId="0" xfId="0" applyNumberFormat="1" applyFont="1" applyBorder="1"/>
    <xf numFmtId="4" fontId="2" fillId="0" borderId="0" xfId="0" applyNumberFormat="1" applyFont="1" applyBorder="1"/>
    <xf numFmtId="0" fontId="1" fillId="0" borderId="0" xfId="0" applyFont="1" applyBorder="1"/>
    <xf numFmtId="0" fontId="3" fillId="0" borderId="0" xfId="0" applyFont="1" applyAlignment="1">
      <alignment vertic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/>
    <xf numFmtId="164" fontId="5" fillId="0" borderId="0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7" fillId="0" borderId="0" xfId="0" applyFont="1" applyBorder="1"/>
    <xf numFmtId="0" fontId="5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/>
    <xf numFmtId="16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center" vertical="center"/>
    </xf>
    <xf numFmtId="4" fontId="5" fillId="0" borderId="0" xfId="0" applyNumberFormat="1" applyFont="1" applyBorder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/>
    <xf numFmtId="164" fontId="10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0" borderId="9" xfId="0" applyNumberFormat="1" applyFont="1" applyBorder="1"/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/>
    <xf numFmtId="16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16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5" fillId="0" borderId="0" xfId="0" applyNumberFormat="1" applyFont="1" applyBorder="1"/>
    <xf numFmtId="0" fontId="11" fillId="0" borderId="0" xfId="0" applyFont="1" applyBorder="1"/>
    <xf numFmtId="0" fontId="2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/>
    <xf numFmtId="0" fontId="8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12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66" fontId="5" fillId="0" borderId="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/>
    <xf numFmtId="0" fontId="8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view="pageBreakPreview" zoomScale="115" zoomScaleNormal="115" zoomScaleSheetLayoutView="115" workbookViewId="0">
      <selection activeCell="C1" sqref="C1"/>
    </sheetView>
  </sheetViews>
  <sheetFormatPr defaultRowHeight="12.75" x14ac:dyDescent="0.2"/>
  <cols>
    <col min="1" max="1" width="7.28515625" style="1" customWidth="1"/>
    <col min="2" max="2" width="0.140625" style="1" customWidth="1"/>
    <col min="3" max="3" width="27.140625" style="1" customWidth="1"/>
    <col min="4" max="4" width="14.5703125" style="1" customWidth="1"/>
    <col min="5" max="5" width="9.28515625" style="2" customWidth="1"/>
    <col min="6" max="6" width="8" style="3" customWidth="1"/>
    <col min="7" max="7" width="9" style="4" customWidth="1"/>
    <col min="8" max="8" width="11" style="4" customWidth="1"/>
    <col min="9" max="9" width="9.140625" style="1"/>
    <col min="10" max="10" width="11" style="1" customWidth="1"/>
    <col min="11" max="16384" width="9.140625" style="1"/>
  </cols>
  <sheetData>
    <row r="1" spans="1:10" x14ac:dyDescent="0.2">
      <c r="A1" s="8"/>
      <c r="B1" s="8"/>
      <c r="C1" s="9" t="s">
        <v>69</v>
      </c>
      <c r="D1" s="8"/>
      <c r="E1" s="10"/>
      <c r="F1" s="11"/>
      <c r="G1" s="12"/>
      <c r="H1" s="12"/>
      <c r="I1" s="8"/>
    </row>
    <row r="2" spans="1:10" ht="15.75" x14ac:dyDescent="0.25">
      <c r="A2" s="8"/>
      <c r="B2" s="8"/>
      <c r="C2" s="95" t="s">
        <v>59</v>
      </c>
      <c r="D2" s="8"/>
      <c r="E2" s="10"/>
      <c r="F2" s="11"/>
      <c r="G2" s="12"/>
      <c r="H2" s="12"/>
      <c r="I2" s="8"/>
    </row>
    <row r="3" spans="1:10" ht="13.5" thickBot="1" x14ac:dyDescent="0.25">
      <c r="A3" s="13" t="s">
        <v>8</v>
      </c>
      <c r="B3" s="13"/>
      <c r="C3" s="13" t="s">
        <v>9</v>
      </c>
      <c r="D3" s="13" t="s">
        <v>10</v>
      </c>
      <c r="E3" s="14" t="s">
        <v>1</v>
      </c>
      <c r="F3" s="15" t="s">
        <v>2</v>
      </c>
      <c r="G3" s="16" t="s">
        <v>11</v>
      </c>
      <c r="H3" s="16" t="s">
        <v>12</v>
      </c>
      <c r="I3" s="8"/>
    </row>
    <row r="4" spans="1:10" ht="15.75" customHeight="1" thickTop="1" x14ac:dyDescent="0.25">
      <c r="A4" s="17" t="s">
        <v>13</v>
      </c>
      <c r="B4" s="8"/>
      <c r="C4" s="8"/>
      <c r="D4" s="8"/>
      <c r="E4" s="10"/>
      <c r="F4" s="11"/>
      <c r="G4" s="12"/>
      <c r="H4" s="12"/>
      <c r="I4" s="8"/>
    </row>
    <row r="5" spans="1:10" ht="13.5" thickBot="1" x14ac:dyDescent="0.25">
      <c r="A5" s="13" t="s">
        <v>8</v>
      </c>
      <c r="B5" s="13"/>
      <c r="C5" s="13" t="s">
        <v>9</v>
      </c>
      <c r="D5" s="13" t="s">
        <v>10</v>
      </c>
      <c r="E5" s="14" t="s">
        <v>1</v>
      </c>
      <c r="F5" s="15" t="s">
        <v>2</v>
      </c>
      <c r="G5" s="16" t="s">
        <v>11</v>
      </c>
      <c r="H5" s="16" t="s">
        <v>12</v>
      </c>
      <c r="I5" s="8"/>
    </row>
    <row r="6" spans="1:10" ht="26.25" thickTop="1" x14ac:dyDescent="0.2">
      <c r="A6" s="18">
        <v>10204</v>
      </c>
      <c r="B6" s="18"/>
      <c r="C6" s="19" t="s">
        <v>15</v>
      </c>
      <c r="D6" s="18"/>
      <c r="E6" s="20" t="s">
        <v>14</v>
      </c>
      <c r="F6" s="21">
        <v>1</v>
      </c>
      <c r="G6" s="22"/>
      <c r="H6" s="23">
        <f t="shared" ref="H6:H9" si="0">G6*F6</f>
        <v>0</v>
      </c>
      <c r="I6" s="8"/>
      <c r="J6" s="86"/>
    </row>
    <row r="7" spans="1:10" ht="25.5" x14ac:dyDescent="0.2">
      <c r="A7" s="18">
        <v>10206</v>
      </c>
      <c r="B7" s="18"/>
      <c r="C7" s="19" t="s">
        <v>16</v>
      </c>
      <c r="D7" s="18"/>
      <c r="E7" s="20" t="s">
        <v>14</v>
      </c>
      <c r="F7" s="21">
        <v>1</v>
      </c>
      <c r="G7" s="22"/>
      <c r="H7" s="23">
        <f t="shared" si="0"/>
        <v>0</v>
      </c>
      <c r="I7" s="8"/>
    </row>
    <row r="8" spans="1:10" ht="25.5" x14ac:dyDescent="0.2">
      <c r="A8" s="18">
        <v>10211</v>
      </c>
      <c r="B8" s="18"/>
      <c r="C8" s="24" t="s">
        <v>41</v>
      </c>
      <c r="D8" s="18"/>
      <c r="E8" s="20" t="s">
        <v>14</v>
      </c>
      <c r="F8" s="21">
        <v>1</v>
      </c>
      <c r="G8" s="25"/>
      <c r="H8" s="23">
        <f t="shared" si="0"/>
        <v>0</v>
      </c>
      <c r="I8" s="8"/>
    </row>
    <row r="9" spans="1:10" ht="26.25" thickBot="1" x14ac:dyDescent="0.25">
      <c r="A9" s="26">
        <v>10215</v>
      </c>
      <c r="B9" s="26"/>
      <c r="C9" s="87" t="s">
        <v>34</v>
      </c>
      <c r="D9" s="26"/>
      <c r="E9" s="27" t="s">
        <v>3</v>
      </c>
      <c r="F9" s="28">
        <v>1</v>
      </c>
      <c r="G9" s="29"/>
      <c r="H9" s="30">
        <f t="shared" si="0"/>
        <v>0</v>
      </c>
      <c r="I9" s="8"/>
    </row>
    <row r="10" spans="1:10" ht="13.5" thickTop="1" x14ac:dyDescent="0.2">
      <c r="A10" s="31"/>
      <c r="B10" s="31"/>
      <c r="C10" s="31"/>
      <c r="D10" s="31"/>
      <c r="E10" s="32"/>
      <c r="F10" s="33"/>
      <c r="G10" s="34" t="s">
        <v>17</v>
      </c>
      <c r="H10" s="35">
        <f>SUM(H6:H9)</f>
        <v>0</v>
      </c>
      <c r="I10" s="36"/>
    </row>
    <row r="11" spans="1:10" x14ac:dyDescent="0.2">
      <c r="A11" s="37"/>
      <c r="B11" s="37"/>
      <c r="C11" s="37"/>
      <c r="D11" s="37"/>
      <c r="E11" s="38"/>
      <c r="F11" s="11"/>
      <c r="G11" s="12"/>
      <c r="H11" s="12"/>
      <c r="I11" s="8"/>
    </row>
    <row r="12" spans="1:10" ht="15.75" x14ac:dyDescent="0.25">
      <c r="A12" s="17" t="s">
        <v>18</v>
      </c>
      <c r="B12" s="8"/>
      <c r="C12" s="8"/>
      <c r="D12" s="8"/>
      <c r="E12" s="10"/>
      <c r="F12" s="11"/>
      <c r="G12" s="12"/>
      <c r="H12" s="12"/>
      <c r="I12" s="8"/>
    </row>
    <row r="13" spans="1:10" ht="13.5" thickBot="1" x14ac:dyDescent="0.25">
      <c r="A13" s="13" t="s">
        <v>8</v>
      </c>
      <c r="B13" s="13"/>
      <c r="C13" s="13" t="s">
        <v>9</v>
      </c>
      <c r="D13" s="13" t="s">
        <v>10</v>
      </c>
      <c r="E13" s="14" t="s">
        <v>1</v>
      </c>
      <c r="F13" s="15" t="s">
        <v>2</v>
      </c>
      <c r="G13" s="16" t="s">
        <v>11</v>
      </c>
      <c r="H13" s="16" t="s">
        <v>12</v>
      </c>
      <c r="I13" s="8"/>
    </row>
    <row r="14" spans="1:10" ht="28.5" customHeight="1" thickTop="1" x14ac:dyDescent="0.2">
      <c r="A14" s="96">
        <v>20202</v>
      </c>
      <c r="B14" s="97"/>
      <c r="C14" s="93" t="s">
        <v>61</v>
      </c>
      <c r="D14" s="97"/>
      <c r="E14" s="20" t="s">
        <v>44</v>
      </c>
      <c r="F14" s="49">
        <v>42</v>
      </c>
      <c r="G14" s="98"/>
      <c r="H14" s="23">
        <f>F14*H20</f>
        <v>0</v>
      </c>
      <c r="I14" s="8"/>
    </row>
    <row r="15" spans="1:10" ht="28.5" customHeight="1" x14ac:dyDescent="0.2">
      <c r="A15" s="96">
        <v>80115</v>
      </c>
      <c r="B15" s="97"/>
      <c r="C15" s="93" t="s">
        <v>67</v>
      </c>
      <c r="D15" s="96" t="s">
        <v>66</v>
      </c>
      <c r="E15" s="20" t="s">
        <v>63</v>
      </c>
      <c r="F15" s="49">
        <v>12</v>
      </c>
      <c r="G15" s="98"/>
      <c r="H15" s="23">
        <f>F15*G15</f>
        <v>0</v>
      </c>
      <c r="I15" s="8"/>
    </row>
    <row r="16" spans="1:10" ht="28.5" customHeight="1" x14ac:dyDescent="0.2">
      <c r="A16" s="104">
        <v>80134</v>
      </c>
      <c r="B16" s="105"/>
      <c r="C16" s="56" t="s">
        <v>65</v>
      </c>
      <c r="D16" s="97"/>
      <c r="E16" s="20" t="s">
        <v>68</v>
      </c>
      <c r="F16" s="49">
        <v>1</v>
      </c>
      <c r="G16" s="98"/>
      <c r="H16" s="23">
        <f>F16*G16</f>
        <v>0</v>
      </c>
      <c r="I16" s="8"/>
    </row>
    <row r="17" spans="1:10" ht="24.75" customHeight="1" thickBot="1" x14ac:dyDescent="0.25">
      <c r="A17" s="70">
        <v>20212</v>
      </c>
      <c r="B17" s="70"/>
      <c r="C17" s="103" t="s">
        <v>60</v>
      </c>
      <c r="D17" s="70"/>
      <c r="E17" s="70" t="s">
        <v>44</v>
      </c>
      <c r="F17" s="89">
        <v>240</v>
      </c>
      <c r="G17" s="72"/>
      <c r="H17" s="72">
        <f t="shared" ref="H17" si="1">F17*G17</f>
        <v>0</v>
      </c>
      <c r="I17" s="8"/>
    </row>
    <row r="18" spans="1:10" ht="15.75" thickTop="1" x14ac:dyDescent="0.2">
      <c r="A18" s="32"/>
      <c r="B18" s="32"/>
      <c r="C18" s="32"/>
      <c r="D18" s="32"/>
      <c r="E18" s="39" t="s">
        <v>17</v>
      </c>
      <c r="F18" s="40"/>
      <c r="G18" s="41"/>
      <c r="H18" s="42">
        <f>SUM(H14:H17)</f>
        <v>0</v>
      </c>
      <c r="I18" s="8"/>
    </row>
    <row r="19" spans="1:10" x14ac:dyDescent="0.2">
      <c r="A19" s="38"/>
      <c r="B19" s="38"/>
      <c r="C19" s="38"/>
      <c r="D19" s="38"/>
      <c r="E19" s="38"/>
      <c r="F19" s="43"/>
      <c r="G19" s="44"/>
      <c r="H19" s="44"/>
      <c r="I19" s="8"/>
    </row>
    <row r="20" spans="1:10" ht="15.75" x14ac:dyDescent="0.2">
      <c r="A20" s="45" t="s">
        <v>19</v>
      </c>
      <c r="B20" s="46"/>
      <c r="C20" s="46"/>
      <c r="D20" s="46"/>
      <c r="E20" s="46"/>
      <c r="F20" s="43"/>
      <c r="G20" s="44"/>
      <c r="H20" s="44"/>
      <c r="I20" s="8"/>
    </row>
    <row r="21" spans="1:10" ht="13.5" thickBot="1" x14ac:dyDescent="0.25">
      <c r="A21" s="47" t="s">
        <v>8</v>
      </c>
      <c r="B21" s="47"/>
      <c r="C21" s="47" t="s">
        <v>9</v>
      </c>
      <c r="D21" s="47" t="s">
        <v>10</v>
      </c>
      <c r="E21" s="47" t="s">
        <v>1</v>
      </c>
      <c r="F21" s="28" t="s">
        <v>2</v>
      </c>
      <c r="G21" s="30" t="s">
        <v>11</v>
      </c>
      <c r="H21" s="30" t="s">
        <v>12</v>
      </c>
      <c r="I21" s="8"/>
    </row>
    <row r="22" spans="1:10" ht="51.75" thickTop="1" x14ac:dyDescent="0.2">
      <c r="A22" s="20">
        <v>30101</v>
      </c>
      <c r="B22" s="20"/>
      <c r="C22" s="24" t="s">
        <v>54</v>
      </c>
      <c r="D22" s="20"/>
      <c r="E22" s="20" t="s">
        <v>45</v>
      </c>
      <c r="F22" s="50">
        <v>38</v>
      </c>
      <c r="G22" s="23"/>
      <c r="H22" s="23">
        <f t="shared" ref="H22:H27" si="2">F22*G22</f>
        <v>0</v>
      </c>
      <c r="I22" s="8"/>
    </row>
    <row r="23" spans="1:10" ht="38.25" x14ac:dyDescent="0.2">
      <c r="A23" s="20">
        <v>30403</v>
      </c>
      <c r="B23" s="20"/>
      <c r="C23" s="24" t="s">
        <v>50</v>
      </c>
      <c r="D23" s="20"/>
      <c r="E23" s="20" t="s">
        <v>45</v>
      </c>
      <c r="F23" s="49">
        <v>28</v>
      </c>
      <c r="G23" s="23"/>
      <c r="H23" s="23">
        <f t="shared" si="2"/>
        <v>0</v>
      </c>
      <c r="I23" s="8"/>
    </row>
    <row r="24" spans="1:10" ht="35.25" customHeight="1" x14ac:dyDescent="0.2">
      <c r="A24" s="20">
        <v>30402</v>
      </c>
      <c r="B24" s="20"/>
      <c r="C24" s="24" t="s">
        <v>35</v>
      </c>
      <c r="D24" s="20"/>
      <c r="E24" s="20" t="s">
        <v>45</v>
      </c>
      <c r="F24" s="50">
        <v>128</v>
      </c>
      <c r="G24" s="23"/>
      <c r="H24" s="23">
        <f t="shared" si="2"/>
        <v>0</v>
      </c>
      <c r="I24" s="8"/>
    </row>
    <row r="25" spans="1:10" ht="24.75" customHeight="1" x14ac:dyDescent="0.2">
      <c r="A25" s="20">
        <v>30603</v>
      </c>
      <c r="B25" s="20"/>
      <c r="C25" s="24" t="s">
        <v>38</v>
      </c>
      <c r="D25" s="20"/>
      <c r="E25" s="20" t="s">
        <v>44</v>
      </c>
      <c r="F25" s="50">
        <v>118</v>
      </c>
      <c r="G25" s="23"/>
      <c r="H25" s="23">
        <f t="shared" si="2"/>
        <v>0</v>
      </c>
      <c r="I25" s="8"/>
    </row>
    <row r="26" spans="1:10" ht="43.5" customHeight="1" x14ac:dyDescent="0.2">
      <c r="A26" s="18">
        <v>80115</v>
      </c>
      <c r="B26" s="99" t="s">
        <v>62</v>
      </c>
      <c r="C26" s="101" t="s">
        <v>62</v>
      </c>
      <c r="D26" s="20" t="s">
        <v>64</v>
      </c>
      <c r="E26" s="21" t="s">
        <v>63</v>
      </c>
      <c r="F26" s="102">
        <v>12</v>
      </c>
      <c r="G26" s="100"/>
      <c r="H26" s="23">
        <f t="shared" si="2"/>
        <v>0</v>
      </c>
    </row>
    <row r="27" spans="1:10" ht="23.25" customHeight="1" thickBot="1" x14ac:dyDescent="0.25">
      <c r="A27" s="27">
        <v>30604</v>
      </c>
      <c r="B27" s="27"/>
      <c r="C27" s="60" t="s">
        <v>20</v>
      </c>
      <c r="D27" s="27"/>
      <c r="E27" s="27" t="s">
        <v>44</v>
      </c>
      <c r="F27" s="52">
        <v>198</v>
      </c>
      <c r="G27" s="30"/>
      <c r="H27" s="30">
        <f t="shared" si="2"/>
        <v>0</v>
      </c>
      <c r="I27" s="8"/>
    </row>
    <row r="28" spans="1:10" ht="15.75" thickTop="1" x14ac:dyDescent="0.2">
      <c r="A28" s="32"/>
      <c r="B28" s="32"/>
      <c r="C28" s="32"/>
      <c r="D28" s="32"/>
      <c r="E28" s="53"/>
      <c r="F28" s="39" t="s">
        <v>56</v>
      </c>
      <c r="G28" s="54"/>
      <c r="H28" s="42">
        <f>SUM(H22:H27)</f>
        <v>0</v>
      </c>
      <c r="I28" s="8"/>
      <c r="J28" s="5"/>
    </row>
    <row r="29" spans="1:10" ht="15.75" x14ac:dyDescent="0.2">
      <c r="A29" s="55" t="s">
        <v>21</v>
      </c>
      <c r="B29" s="38"/>
      <c r="C29" s="38"/>
      <c r="D29" s="38"/>
      <c r="E29" s="38"/>
      <c r="F29" s="43"/>
      <c r="G29" s="44"/>
      <c r="H29" s="44"/>
      <c r="I29" s="8"/>
    </row>
    <row r="30" spans="1:10" ht="13.5" thickBot="1" x14ac:dyDescent="0.25">
      <c r="A30" s="47" t="s">
        <v>8</v>
      </c>
      <c r="B30" s="47"/>
      <c r="C30" s="47" t="s">
        <v>9</v>
      </c>
      <c r="D30" s="47" t="s">
        <v>10</v>
      </c>
      <c r="E30" s="47" t="s">
        <v>1</v>
      </c>
      <c r="F30" s="28" t="s">
        <v>2</v>
      </c>
      <c r="G30" s="30" t="s">
        <v>11</v>
      </c>
      <c r="H30" s="30" t="s">
        <v>12</v>
      </c>
      <c r="I30" s="8"/>
    </row>
    <row r="31" spans="1:10" ht="15.75" customHeight="1" thickTop="1" x14ac:dyDescent="0.2">
      <c r="A31" s="20">
        <v>43012</v>
      </c>
      <c r="B31" s="20"/>
      <c r="C31" s="24" t="s">
        <v>36</v>
      </c>
      <c r="D31" s="56" t="s">
        <v>28</v>
      </c>
      <c r="E31" s="20" t="s">
        <v>44</v>
      </c>
      <c r="F31" s="49">
        <v>66</v>
      </c>
      <c r="G31" s="23"/>
      <c r="H31" s="23">
        <f t="shared" ref="H31:H32" si="3">F31*G31</f>
        <v>0</v>
      </c>
      <c r="I31" s="8"/>
    </row>
    <row r="32" spans="1:10" ht="15.75" customHeight="1" x14ac:dyDescent="0.2">
      <c r="A32" s="20"/>
      <c r="B32" s="20"/>
      <c r="C32" s="94" t="s">
        <v>52</v>
      </c>
      <c r="D32" s="91" t="s">
        <v>58</v>
      </c>
      <c r="E32" s="20" t="s">
        <v>44</v>
      </c>
      <c r="F32" s="49">
        <v>110</v>
      </c>
      <c r="G32" s="23"/>
      <c r="H32" s="23">
        <f t="shared" si="3"/>
        <v>0</v>
      </c>
      <c r="I32" s="8"/>
    </row>
    <row r="33" spans="1:9" s="6" customFormat="1" ht="25.5" customHeight="1" x14ac:dyDescent="0.2">
      <c r="A33" s="48">
        <v>40509</v>
      </c>
      <c r="B33" s="48"/>
      <c r="C33" s="24" t="s">
        <v>39</v>
      </c>
      <c r="D33" s="92" t="s">
        <v>42</v>
      </c>
      <c r="E33" s="20" t="s">
        <v>44</v>
      </c>
      <c r="F33" s="50">
        <v>136</v>
      </c>
      <c r="G33" s="57"/>
      <c r="H33" s="23">
        <f t="shared" ref="H33:H36" si="4">G33*F33</f>
        <v>0</v>
      </c>
      <c r="I33" s="58"/>
    </row>
    <row r="34" spans="1:9" s="6" customFormat="1" ht="24" customHeight="1" x14ac:dyDescent="0.2">
      <c r="A34" s="48">
        <v>40511</v>
      </c>
      <c r="B34" s="48"/>
      <c r="C34" s="59" t="s">
        <v>40</v>
      </c>
      <c r="D34" s="24" t="s">
        <v>31</v>
      </c>
      <c r="E34" s="20" t="s">
        <v>44</v>
      </c>
      <c r="F34" s="50">
        <v>37</v>
      </c>
      <c r="G34" s="57"/>
      <c r="H34" s="23">
        <f t="shared" si="4"/>
        <v>0</v>
      </c>
      <c r="I34" s="58"/>
    </row>
    <row r="35" spans="1:9" s="6" customFormat="1" ht="40.5" customHeight="1" x14ac:dyDescent="0.2">
      <c r="A35" s="48">
        <v>44002</v>
      </c>
      <c r="B35" s="48">
        <v>2</v>
      </c>
      <c r="C35" s="93" t="s">
        <v>57</v>
      </c>
      <c r="D35" s="24"/>
      <c r="E35" s="20" t="s">
        <v>44</v>
      </c>
      <c r="F35" s="50">
        <v>66</v>
      </c>
      <c r="G35" s="57"/>
      <c r="H35" s="23">
        <f t="shared" si="4"/>
        <v>0</v>
      </c>
      <c r="I35" s="58"/>
    </row>
    <row r="36" spans="1:9" s="6" customFormat="1" ht="51.75" thickBot="1" x14ac:dyDescent="0.25">
      <c r="A36" s="51">
        <v>44501</v>
      </c>
      <c r="B36" s="51"/>
      <c r="C36" s="60" t="s">
        <v>53</v>
      </c>
      <c r="D36" s="60" t="s">
        <v>47</v>
      </c>
      <c r="E36" s="27" t="s">
        <v>44</v>
      </c>
      <c r="F36" s="52">
        <v>52</v>
      </c>
      <c r="G36" s="61"/>
      <c r="H36" s="30">
        <f t="shared" si="4"/>
        <v>0</v>
      </c>
      <c r="I36" s="58"/>
    </row>
    <row r="37" spans="1:9" ht="15.75" thickTop="1" x14ac:dyDescent="0.2">
      <c r="A37" s="32"/>
      <c r="B37" s="32"/>
      <c r="C37" s="32"/>
      <c r="D37" s="32"/>
      <c r="E37" s="39" t="s">
        <v>17</v>
      </c>
      <c r="F37" s="40"/>
      <c r="G37" s="62"/>
      <c r="H37" s="42">
        <f>SUM(H31:H36)</f>
        <v>0</v>
      </c>
      <c r="I37" s="8"/>
    </row>
    <row r="38" spans="1:9" ht="15" x14ac:dyDescent="0.2">
      <c r="A38" s="38"/>
      <c r="B38" s="38"/>
      <c r="C38" s="38"/>
      <c r="D38" s="38"/>
      <c r="E38" s="63"/>
      <c r="F38" s="64"/>
      <c r="G38" s="8"/>
      <c r="H38" s="65"/>
      <c r="I38" s="8"/>
    </row>
    <row r="39" spans="1:9" ht="15" x14ac:dyDescent="0.2">
      <c r="A39" s="38"/>
      <c r="B39" s="38"/>
      <c r="C39" s="38"/>
      <c r="D39" s="38"/>
      <c r="E39" s="63"/>
      <c r="F39" s="8"/>
      <c r="G39" s="8"/>
      <c r="H39" s="65"/>
      <c r="I39" s="8"/>
    </row>
    <row r="40" spans="1:9" ht="15.75" x14ac:dyDescent="0.2">
      <c r="A40" s="66" t="s">
        <v>33</v>
      </c>
      <c r="B40" s="46"/>
      <c r="C40" s="46"/>
      <c r="D40" s="46"/>
      <c r="E40" s="46"/>
      <c r="F40" s="43"/>
      <c r="G40" s="44"/>
      <c r="H40" s="44"/>
      <c r="I40" s="8"/>
    </row>
    <row r="41" spans="1:9" ht="13.5" thickBot="1" x14ac:dyDescent="0.25">
      <c r="A41" s="47" t="s">
        <v>8</v>
      </c>
      <c r="B41" s="47"/>
      <c r="C41" s="47" t="s">
        <v>9</v>
      </c>
      <c r="D41" s="47" t="s">
        <v>10</v>
      </c>
      <c r="E41" s="47" t="s">
        <v>1</v>
      </c>
      <c r="F41" s="28" t="s">
        <v>2</v>
      </c>
      <c r="G41" s="30" t="s">
        <v>11</v>
      </c>
      <c r="H41" s="30" t="s">
        <v>12</v>
      </c>
      <c r="I41" s="8"/>
    </row>
    <row r="42" spans="1:9" ht="26.25" thickTop="1" x14ac:dyDescent="0.2">
      <c r="A42" s="90">
        <v>70101</v>
      </c>
      <c r="B42" s="90"/>
      <c r="C42" s="56" t="s">
        <v>55</v>
      </c>
      <c r="D42" s="90" t="s">
        <v>51</v>
      </c>
      <c r="E42" s="90" t="s">
        <v>0</v>
      </c>
      <c r="F42" s="49">
        <v>1</v>
      </c>
      <c r="G42" s="23"/>
      <c r="H42" s="23">
        <f t="shared" ref="H42" si="5">G42*F42</f>
        <v>0</v>
      </c>
      <c r="I42" s="8"/>
    </row>
    <row r="43" spans="1:9" ht="15" x14ac:dyDescent="0.2">
      <c r="A43" s="32"/>
      <c r="B43" s="32"/>
      <c r="C43" s="32"/>
      <c r="D43" s="32"/>
      <c r="E43" s="39" t="s">
        <v>17</v>
      </c>
      <c r="F43" s="67"/>
      <c r="G43" s="68"/>
      <c r="H43" s="42">
        <f>SUM(H42:H42)</f>
        <v>0</v>
      </c>
      <c r="I43" s="8"/>
    </row>
    <row r="44" spans="1:9" x14ac:dyDescent="0.2">
      <c r="A44" s="38"/>
      <c r="B44" s="38"/>
      <c r="C44" s="38"/>
      <c r="D44" s="38"/>
      <c r="E44" s="38"/>
      <c r="F44" s="43"/>
      <c r="G44" s="44"/>
      <c r="H44" s="44"/>
      <c r="I44" s="8"/>
    </row>
    <row r="45" spans="1:9" ht="9.75" customHeight="1" x14ac:dyDescent="0.2">
      <c r="A45" s="38"/>
      <c r="B45" s="38"/>
      <c r="C45" s="38"/>
      <c r="D45" s="38"/>
      <c r="E45" s="38"/>
      <c r="F45" s="73"/>
      <c r="G45" s="74"/>
      <c r="H45" s="75"/>
      <c r="I45" s="8"/>
    </row>
    <row r="46" spans="1:9" ht="15.75" x14ac:dyDescent="0.2">
      <c r="A46" s="55" t="s">
        <v>22</v>
      </c>
      <c r="B46" s="46"/>
      <c r="C46" s="46"/>
      <c r="D46" s="46"/>
      <c r="E46" s="46"/>
      <c r="F46" s="43"/>
      <c r="G46" s="44"/>
      <c r="H46" s="44"/>
      <c r="I46" s="8"/>
    </row>
    <row r="47" spans="1:9" ht="13.5" thickBot="1" x14ac:dyDescent="0.25">
      <c r="A47" s="47" t="s">
        <v>8</v>
      </c>
      <c r="B47" s="47"/>
      <c r="C47" s="47" t="s">
        <v>9</v>
      </c>
      <c r="D47" s="47" t="s">
        <v>10</v>
      </c>
      <c r="E47" s="47" t="s">
        <v>1</v>
      </c>
      <c r="F47" s="28" t="s">
        <v>2</v>
      </c>
      <c r="G47" s="30" t="s">
        <v>11</v>
      </c>
      <c r="H47" s="30" t="s">
        <v>12</v>
      </c>
      <c r="I47" s="8"/>
    </row>
    <row r="48" spans="1:9" ht="26.25" thickTop="1" x14ac:dyDescent="0.2">
      <c r="A48" s="76">
        <v>90201</v>
      </c>
      <c r="B48" s="76"/>
      <c r="C48" s="88" t="s">
        <v>49</v>
      </c>
      <c r="D48" s="76"/>
      <c r="E48" s="20" t="s">
        <v>44</v>
      </c>
      <c r="F48" s="77">
        <v>109</v>
      </c>
      <c r="G48" s="69"/>
      <c r="H48" s="69">
        <f>G48*F48</f>
        <v>0</v>
      </c>
      <c r="I48" s="8"/>
    </row>
    <row r="49" spans="1:10" ht="51.75" thickBot="1" x14ac:dyDescent="0.25">
      <c r="A49" s="70">
        <v>90201</v>
      </c>
      <c r="B49" s="70"/>
      <c r="C49" s="70" t="s">
        <v>48</v>
      </c>
      <c r="D49" s="70" t="s">
        <v>28</v>
      </c>
      <c r="E49" s="70" t="s">
        <v>44</v>
      </c>
      <c r="F49" s="71">
        <v>109</v>
      </c>
      <c r="G49" s="72"/>
      <c r="H49" s="72">
        <f>F49*G49</f>
        <v>0</v>
      </c>
      <c r="I49" s="8"/>
    </row>
    <row r="50" spans="1:10" ht="15.75" thickTop="1" x14ac:dyDescent="0.2">
      <c r="A50" s="32"/>
      <c r="B50" s="32"/>
      <c r="C50" s="32"/>
      <c r="D50" s="32"/>
      <c r="E50" s="78"/>
      <c r="F50" s="39" t="s">
        <v>17</v>
      </c>
      <c r="G50" s="54"/>
      <c r="H50" s="42">
        <f>SUM(H48:H49)</f>
        <v>0</v>
      </c>
      <c r="I50" s="8"/>
    </row>
    <row r="51" spans="1:10" ht="15.75" x14ac:dyDescent="0.2">
      <c r="A51" s="108" t="s">
        <v>23</v>
      </c>
      <c r="B51" s="108"/>
      <c r="C51" s="108"/>
      <c r="D51" s="108"/>
      <c r="E51" s="108"/>
      <c r="F51" s="108"/>
      <c r="G51" s="79"/>
      <c r="H51" s="80"/>
      <c r="I51" s="8"/>
    </row>
    <row r="52" spans="1:10" x14ac:dyDescent="0.2">
      <c r="A52" s="106" t="s">
        <v>24</v>
      </c>
      <c r="B52" s="106"/>
      <c r="C52" s="106"/>
      <c r="D52" s="106"/>
      <c r="E52" s="106"/>
      <c r="F52" s="106"/>
      <c r="G52" s="107">
        <f>H10</f>
        <v>0</v>
      </c>
      <c r="H52" s="107"/>
      <c r="I52" s="8"/>
      <c r="J52" s="4"/>
    </row>
    <row r="53" spans="1:10" x14ac:dyDescent="0.2">
      <c r="A53" s="106" t="s">
        <v>4</v>
      </c>
      <c r="B53" s="106"/>
      <c r="C53" s="106"/>
      <c r="D53" s="106"/>
      <c r="E53" s="106"/>
      <c r="F53" s="106"/>
      <c r="G53" s="107">
        <f>H18</f>
        <v>0</v>
      </c>
      <c r="H53" s="107"/>
      <c r="I53" s="8"/>
      <c r="J53" s="4"/>
    </row>
    <row r="54" spans="1:10" x14ac:dyDescent="0.2">
      <c r="A54" s="106" t="s">
        <v>5</v>
      </c>
      <c r="B54" s="106"/>
      <c r="C54" s="106"/>
      <c r="D54" s="106"/>
      <c r="E54" s="106"/>
      <c r="F54" s="106"/>
      <c r="G54" s="107">
        <f>H28</f>
        <v>0</v>
      </c>
      <c r="H54" s="107"/>
      <c r="I54" s="8"/>
      <c r="J54" s="4"/>
    </row>
    <row r="55" spans="1:10" x14ac:dyDescent="0.2">
      <c r="A55" s="106" t="s">
        <v>6</v>
      </c>
      <c r="B55" s="106"/>
      <c r="C55" s="106"/>
      <c r="D55" s="106"/>
      <c r="E55" s="106"/>
      <c r="F55" s="106"/>
      <c r="G55" s="107">
        <f>H37</f>
        <v>0</v>
      </c>
      <c r="H55" s="107"/>
      <c r="I55" s="8"/>
      <c r="J55" s="4"/>
    </row>
    <row r="56" spans="1:10" x14ac:dyDescent="0.2">
      <c r="A56" s="106" t="s">
        <v>7</v>
      </c>
      <c r="B56" s="106"/>
      <c r="C56" s="106"/>
      <c r="D56" s="106"/>
      <c r="E56" s="106"/>
      <c r="F56" s="106"/>
      <c r="G56" s="107">
        <f>H43</f>
        <v>0</v>
      </c>
      <c r="H56" s="107"/>
      <c r="I56" s="8"/>
      <c r="J56" s="4"/>
    </row>
    <row r="57" spans="1:10" x14ac:dyDescent="0.2">
      <c r="A57" s="106" t="s">
        <v>25</v>
      </c>
      <c r="B57" s="106"/>
      <c r="C57" s="106"/>
      <c r="D57" s="106"/>
      <c r="E57" s="106"/>
      <c r="F57" s="106"/>
      <c r="G57" s="107">
        <f>H50</f>
        <v>0</v>
      </c>
      <c r="H57" s="107"/>
      <c r="I57" s="8"/>
      <c r="J57" s="4"/>
    </row>
    <row r="58" spans="1:10" x14ac:dyDescent="0.2">
      <c r="A58" s="81"/>
      <c r="B58" s="81"/>
      <c r="C58" s="81"/>
      <c r="D58" s="109" t="s">
        <v>30</v>
      </c>
      <c r="E58" s="109"/>
      <c r="F58" s="109"/>
      <c r="G58" s="110">
        <f>G52+G53+G54+G55+G56+G57</f>
        <v>0</v>
      </c>
      <c r="H58" s="111"/>
      <c r="I58" s="8"/>
    </row>
    <row r="59" spans="1:10" x14ac:dyDescent="0.2">
      <c r="A59" s="82"/>
      <c r="B59" s="82"/>
      <c r="C59" s="83"/>
      <c r="D59" s="114" t="s">
        <v>29</v>
      </c>
      <c r="E59" s="114"/>
      <c r="F59" s="114"/>
      <c r="G59" s="113">
        <f>G58*0.05</f>
        <v>0</v>
      </c>
      <c r="H59" s="113"/>
      <c r="I59" s="8"/>
    </row>
    <row r="60" spans="1:10" ht="12.75" customHeight="1" x14ac:dyDescent="0.2">
      <c r="A60" s="82"/>
      <c r="B60" s="82"/>
      <c r="C60" s="83"/>
      <c r="D60" s="112" t="s">
        <v>46</v>
      </c>
      <c r="E60" s="112"/>
      <c r="F60" s="112"/>
      <c r="G60" s="113">
        <f>SUM(G58:H59)</f>
        <v>0</v>
      </c>
      <c r="H60" s="113"/>
      <c r="I60" s="84"/>
    </row>
    <row r="61" spans="1:10" x14ac:dyDescent="0.2">
      <c r="A61" s="82"/>
      <c r="B61" s="82"/>
      <c r="C61" s="83"/>
      <c r="D61" s="112" t="s">
        <v>26</v>
      </c>
      <c r="E61" s="112"/>
      <c r="F61" s="112"/>
      <c r="G61" s="113">
        <f>G60*0.2</f>
        <v>0</v>
      </c>
      <c r="H61" s="113"/>
      <c r="I61" s="84"/>
    </row>
    <row r="62" spans="1:10" x14ac:dyDescent="0.2">
      <c r="A62" s="82"/>
      <c r="B62" s="82"/>
      <c r="C62" s="83"/>
      <c r="D62" s="112" t="s">
        <v>27</v>
      </c>
      <c r="E62" s="112"/>
      <c r="F62" s="112"/>
      <c r="G62" s="113">
        <f>G60+G61</f>
        <v>0</v>
      </c>
      <c r="H62" s="113"/>
      <c r="I62" s="8"/>
    </row>
    <row r="63" spans="1:10" x14ac:dyDescent="0.2">
      <c r="A63" s="8"/>
      <c r="B63" s="8"/>
      <c r="C63" s="7" t="s">
        <v>32</v>
      </c>
      <c r="D63" s="8"/>
      <c r="E63" s="10"/>
      <c r="F63" s="11"/>
      <c r="G63" s="12"/>
      <c r="H63" s="12"/>
      <c r="I63" s="8"/>
    </row>
    <row r="64" spans="1:10" x14ac:dyDescent="0.2">
      <c r="A64" s="8"/>
      <c r="B64" s="8"/>
      <c r="C64" s="8" t="s">
        <v>37</v>
      </c>
      <c r="D64" s="8"/>
      <c r="E64" s="8"/>
      <c r="F64" s="8" t="s">
        <v>43</v>
      </c>
      <c r="G64" s="8"/>
      <c r="H64" s="8"/>
      <c r="I64" s="8"/>
    </row>
    <row r="65" spans="1:9" x14ac:dyDescent="0.2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2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2">
      <c r="A67" s="8"/>
      <c r="B67" s="8"/>
      <c r="C67" s="8"/>
      <c r="D67" s="8"/>
      <c r="E67" s="10"/>
      <c r="F67" s="8"/>
      <c r="G67" s="8"/>
      <c r="H67" s="8"/>
      <c r="I67" s="8"/>
    </row>
    <row r="68" spans="1:9" x14ac:dyDescent="0.2">
      <c r="A68" s="8"/>
      <c r="B68" s="8"/>
      <c r="C68" s="8"/>
      <c r="D68" s="8"/>
      <c r="E68" s="8"/>
      <c r="F68" s="8"/>
      <c r="G68" s="8"/>
      <c r="H68" s="85"/>
      <c r="I68" s="8"/>
    </row>
    <row r="69" spans="1:9" x14ac:dyDescent="0.2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">
      <c r="E70" s="1"/>
      <c r="F70" s="1"/>
      <c r="G70" s="1"/>
      <c r="H70" s="1"/>
    </row>
  </sheetData>
  <mergeCells count="23">
    <mergeCell ref="A57:F57"/>
    <mergeCell ref="G57:H57"/>
    <mergeCell ref="D58:F58"/>
    <mergeCell ref="G58:H58"/>
    <mergeCell ref="D62:F62"/>
    <mergeCell ref="G62:H62"/>
    <mergeCell ref="D59:F59"/>
    <mergeCell ref="G59:H59"/>
    <mergeCell ref="D60:F60"/>
    <mergeCell ref="G60:H60"/>
    <mergeCell ref="D61:F61"/>
    <mergeCell ref="G61:H61"/>
    <mergeCell ref="A54:F54"/>
    <mergeCell ref="G54:H54"/>
    <mergeCell ref="A55:F55"/>
    <mergeCell ref="G55:H55"/>
    <mergeCell ref="A56:F56"/>
    <mergeCell ref="G56:H56"/>
    <mergeCell ref="A53:F53"/>
    <mergeCell ref="G53:H53"/>
    <mergeCell ref="A51:F51"/>
    <mergeCell ref="A52:F52"/>
    <mergeCell ref="G52:H52"/>
  </mergeCells>
  <pageMargins left="0.7" right="0.7" top="0.75" bottom="0.75" header="0.3" footer="0.3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Töödemahud</vt:lpstr>
      <vt:lpstr>Töödemahud!Print_Area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Priit</cp:lastModifiedBy>
  <cp:lastPrinted>2021-10-21T08:01:23Z</cp:lastPrinted>
  <dcterms:created xsi:type="dcterms:W3CDTF">2015-05-27T21:04:51Z</dcterms:created>
  <dcterms:modified xsi:type="dcterms:W3CDTF">2023-01-27T13:45:05Z</dcterms:modified>
</cp:coreProperties>
</file>