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ussee-my.sharepoint.com/personal/indrek_hansen_pluss_ee/Documents/Desktop/Dokumendid/2. Indrek/Väätsa/1. Tööprojekt/"/>
    </mc:Choice>
  </mc:AlternateContent>
  <xr:revisionPtr revIDLastSave="357" documentId="13_ncr:1_{FF355F62-7E0F-4B74-B020-22F3CB52555C}" xr6:coauthVersionLast="47" xr6:coauthVersionMax="47" xr10:uidLastSave="{136EC9E6-A1AB-4047-9097-D58D3B5ED6ED}"/>
  <bookViews>
    <workbookView xWindow="-120" yWindow="-120" windowWidth="38640" windowHeight="21120" xr2:uid="{00000000-000D-0000-FFFF-FFFF00000000}"/>
  </bookViews>
  <sheets>
    <sheet name="Sheet1" sheetId="1" r:id="rId1"/>
    <sheet name="Sheet3" sheetId="3" r:id="rId2"/>
    <sheet name="Sheet2" sheetId="2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G10" i="1"/>
  <c r="G30" i="1"/>
  <c r="G31" i="1"/>
  <c r="G11" i="1"/>
  <c r="G9" i="1"/>
  <c r="G8" i="1"/>
  <c r="G13" i="1"/>
  <c r="G14" i="1"/>
  <c r="G15" i="1"/>
  <c r="G24" i="1"/>
  <c r="G29" i="1"/>
  <c r="G7" i="1"/>
  <c r="E28" i="1"/>
  <c r="G28" i="1" s="1"/>
  <c r="E27" i="1"/>
  <c r="G27" i="1" s="1"/>
  <c r="E22" i="1"/>
  <c r="G22" i="1" s="1"/>
  <c r="E26" i="1"/>
  <c r="G26" i="1" s="1"/>
  <c r="E25" i="1"/>
  <c r="G25" i="1" s="1"/>
  <c r="E21" i="1"/>
  <c r="G21" i="1" s="1"/>
  <c r="E12" i="1"/>
  <c r="G12" i="1" s="1"/>
  <c r="E17" i="1"/>
  <c r="G17" i="1" s="1"/>
  <c r="E16" i="1"/>
  <c r="G16" i="1" s="1"/>
  <c r="E23" i="1"/>
  <c r="G23" i="1" s="1"/>
  <c r="G18" i="1"/>
  <c r="E20" i="1"/>
  <c r="G20" i="1" s="1"/>
  <c r="E19" i="1"/>
  <c r="G19" i="1" s="1"/>
  <c r="G33" i="1" l="1"/>
  <c r="G34" i="1" s="1"/>
  <c r="G35" i="1" l="1"/>
</calcChain>
</file>

<file path=xl/sharedStrings.xml><?xml version="1.0" encoding="utf-8"?>
<sst xmlns="http://schemas.openxmlformats.org/spreadsheetml/2006/main" count="64" uniqueCount="43">
  <si>
    <t xml:space="preserve">Nr. </t>
  </si>
  <si>
    <t>Töö nimetus</t>
  </si>
  <si>
    <t>Summa EUR</t>
  </si>
  <si>
    <t>Ühik</t>
  </si>
  <si>
    <t>Ühikhind</t>
  </si>
  <si>
    <t>Maht</t>
  </si>
  <si>
    <t>m2</t>
  </si>
  <si>
    <t>kmpl</t>
  </si>
  <si>
    <t>Eramu rekonstrueerimine</t>
  </si>
  <si>
    <t>Ülejõe 9, Väätsa alevik, Türi vald, Järvamaa</t>
  </si>
  <si>
    <t>m3</t>
  </si>
  <si>
    <t>Fassaadi soojustamine+armeering+viimistluskrohv EPS 60 SILVER - 125mm, põhifassaad</t>
  </si>
  <si>
    <t>Fassaadi soojustamine+armeering+viimistluskrohv EPS 60 SILVER - 100mm, fassaadilaudise tagused osad akende kohal ja -all</t>
  </si>
  <si>
    <t>Ilma soojustuseta pinnad, armeering+viimistluskrohv</t>
  </si>
  <si>
    <t>Fassaadi soojustamine+armeering EPS 60 SILVER - 125mm, tuulekasti tagused osad</t>
  </si>
  <si>
    <t>Korstna armeering+viimistluskrohv</t>
  </si>
  <si>
    <t>jm</t>
  </si>
  <si>
    <t>Korstnamüts vastavalt joonisele</t>
  </si>
  <si>
    <t>tk</t>
  </si>
  <si>
    <t>Parapeti servaplekk+SBS ülekate, sõlm S-2</t>
  </si>
  <si>
    <t>Parapeti veekindel vineer+servaplekk+SBS ülekate, sõlm S-4 ja S-12</t>
  </si>
  <si>
    <t>Soklisõlme vertikaalne osa ilma kivisillutiseta, sõlmed S-6, S-7, S-8, S-11</t>
  </si>
  <si>
    <t>Fassaadi soojustamine+armeering+viimistluskrohv EPS 120 - 125mm, soklikorruse osa</t>
  </si>
  <si>
    <t>Rõduplaadi soojustamine koos kõigi ehitusosade väljaehitamisega sõlme S-10 alusel - ei sisalda metallist rõdupiiret</t>
  </si>
  <si>
    <t>Fassaadis olevate akna ja ustepalede armeering+viimistluskrohv</t>
  </si>
  <si>
    <t>Fassaadis olevate aknapleki aluste armeering+hüdroisolatsioon</t>
  </si>
  <si>
    <t>Aknaplekkide tarne ja paigaldus, laius vastavalt lõikele 150-200mm, koos aknapale ja pleki vahelise silikoonimisega, analoogselt sõlme S-3 ja lõige A-A alusel, pleki info vaatel</t>
  </si>
  <si>
    <t>Soklisõlme kivisillutis+soojustus+liivalus+väljakaeve, sõlmed S-6, S-7, S-8, maht kivisillutise pinna järgi</t>
  </si>
  <si>
    <t>Aknaaluste kõrgemaks ladumine fibo kergplokiga akendel A-7 ja A-8, sõlme S-7 alusel</t>
  </si>
  <si>
    <t>Kokku:</t>
  </si>
  <si>
    <t>Käibemaks:</t>
  </si>
  <si>
    <t>Kõik kokku:</t>
  </si>
  <si>
    <t>Fassaadilaudis UYV 120x21mm, AB kvaliteet, koos roovalusega 100x50mm, sõlm S-2 alusel</t>
  </si>
  <si>
    <t>Fassaadilaudis UYV 120x21mm, AB kvaliteet, koos roovalusega 100x22mm, sõlmede S-1, S-2, S-3, S-4 alusel</t>
  </si>
  <si>
    <t>Vana puitlaudise, rõdupiirde,  piirdeliistude ja vihmaveetorude eemaldus ja utiliseerimine, info fotodel</t>
  </si>
  <si>
    <t>Laudis kruntida ja 2x pinnakatte värvida (mitte lasuurvärv), teine värv teostada objektil valmis lõigatud detailidele</t>
  </si>
  <si>
    <t>Vana kivisillutise ja betoonist valgustuskastide (foto põhjast) eemaldus ja utiliseerimine</t>
  </si>
  <si>
    <t>Katuslae ol.ol höövlilaastu eemaldus ja samas mahus asendamine tselluvillaga (λ=0,040 W/mK), sõlmed S-1, S-2 ja katuseplaan, töö teostus läbi avatud tuulekasti otsa</t>
  </si>
  <si>
    <t xml:space="preserve">Olemasoleva lahtise krohviosa eemaldus ja aluse ühtlaseks krohvimine sokli ja ühe aknaava piirkonnas, info fotodel </t>
  </si>
  <si>
    <t>Rõduplaadi alumiselt pinnalt tsementkrohvi eemaldus, (eemaldub lihtsalt piikvasaraga) info fotol "rõduplaat-alt"</t>
  </si>
  <si>
    <t>Töömahtude pakkumistabel</t>
  </si>
  <si>
    <t>Vihmaveetoru, 90mm , plekiinfo vaatel</t>
  </si>
  <si>
    <t>Vihmaveerenn, 125mm, plekiinfo vaatel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</si>
</sst>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rgb="FF00B05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sz val="14"/>
      <color theme="1"/>
      <name val="Times New Roman"/>
      <family val="1"/>
      <charset val="186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8"/>
  <sheetViews>
    <sheetView tabSelected="1" zoomScaleNormal="100" workbookViewId="0">
      <selection activeCell="H15" sqref="H15"/>
    </sheetView>
  </sheetViews>
  <sheetFormatPr defaultRowHeight="15.75" x14ac:dyDescent="0.25"/>
  <cols>
    <col min="1" max="1" width="9.140625" style="1"/>
    <col min="2" max="2" width="4.85546875" style="1" bestFit="1" customWidth="1"/>
    <col min="3" max="3" width="105.28515625" style="1" customWidth="1"/>
    <col min="4" max="4" width="6.140625" style="1" bestFit="1" customWidth="1"/>
    <col min="5" max="5" width="6.28515625" style="5" bestFit="1" customWidth="1"/>
    <col min="6" max="6" width="10.140625" style="20" bestFit="1" customWidth="1"/>
    <col min="7" max="7" width="13.7109375" style="20" bestFit="1" customWidth="1"/>
    <col min="8" max="8" width="54.7109375" style="1" bestFit="1" customWidth="1"/>
    <col min="9" max="16384" width="9.140625" style="1"/>
  </cols>
  <sheetData>
    <row r="2" spans="2:8" x14ac:dyDescent="0.25">
      <c r="B2" s="37" t="s">
        <v>40</v>
      </c>
      <c r="C2" s="37"/>
    </row>
    <row r="3" spans="2:8" ht="18.75" x14ac:dyDescent="0.25">
      <c r="B3" s="34" t="s">
        <v>8</v>
      </c>
      <c r="C3" s="34"/>
    </row>
    <row r="4" spans="2:8" ht="18.75" x14ac:dyDescent="0.25">
      <c r="B4" s="34" t="s">
        <v>9</v>
      </c>
      <c r="C4" s="34"/>
    </row>
    <row r="5" spans="2:8" ht="16.5" thickBot="1" x14ac:dyDescent="0.3"/>
    <row r="6" spans="2:8" x14ac:dyDescent="0.25">
      <c r="B6" s="9" t="s">
        <v>0</v>
      </c>
      <c r="C6" s="10" t="s">
        <v>1</v>
      </c>
      <c r="D6" s="11" t="s">
        <v>3</v>
      </c>
      <c r="E6" s="12" t="s">
        <v>5</v>
      </c>
      <c r="F6" s="21" t="s">
        <v>4</v>
      </c>
      <c r="G6" s="22" t="s">
        <v>2</v>
      </c>
    </row>
    <row r="7" spans="2:8" s="3" customFormat="1" x14ac:dyDescent="0.25">
      <c r="B7" s="7">
        <v>1</v>
      </c>
      <c r="C7" s="14" t="s">
        <v>34</v>
      </c>
      <c r="D7" s="15" t="s">
        <v>7</v>
      </c>
      <c r="E7" s="16">
        <v>1</v>
      </c>
      <c r="F7" s="23">
        <v>0</v>
      </c>
      <c r="G7" s="24">
        <f>E7*F7</f>
        <v>0</v>
      </c>
      <c r="H7" s="4"/>
    </row>
    <row r="8" spans="2:8" s="3" customFormat="1" x14ac:dyDescent="0.25">
      <c r="B8" s="6">
        <v>2</v>
      </c>
      <c r="C8" s="14" t="s">
        <v>36</v>
      </c>
      <c r="D8" s="15" t="s">
        <v>6</v>
      </c>
      <c r="E8" s="16">
        <v>27</v>
      </c>
      <c r="F8" s="23">
        <v>0</v>
      </c>
      <c r="G8" s="24">
        <f t="shared" ref="G8:G29" si="0">E8*F8</f>
        <v>0</v>
      </c>
      <c r="H8" s="4"/>
    </row>
    <row r="9" spans="2:8" s="3" customFormat="1" x14ac:dyDescent="0.25">
      <c r="B9" s="7">
        <v>3</v>
      </c>
      <c r="C9" s="14" t="s">
        <v>28</v>
      </c>
      <c r="D9" s="15" t="s">
        <v>6</v>
      </c>
      <c r="E9" s="16">
        <v>0.9</v>
      </c>
      <c r="F9" s="23">
        <v>0</v>
      </c>
      <c r="G9" s="24">
        <f t="shared" ref="G9:G11" si="1">E9*F9</f>
        <v>0</v>
      </c>
    </row>
    <row r="10" spans="2:8" s="3" customFormat="1" x14ac:dyDescent="0.25">
      <c r="B10" s="6">
        <v>4</v>
      </c>
      <c r="C10" s="14" t="s">
        <v>38</v>
      </c>
      <c r="D10" s="15" t="s">
        <v>6</v>
      </c>
      <c r="E10" s="16">
        <v>4</v>
      </c>
      <c r="F10" s="23">
        <v>0</v>
      </c>
      <c r="G10" s="24">
        <f t="shared" ref="G10" si="2">E10*F10</f>
        <v>0</v>
      </c>
    </row>
    <row r="11" spans="2:8" s="3" customFormat="1" ht="31.5" x14ac:dyDescent="0.25">
      <c r="B11" s="7">
        <v>5</v>
      </c>
      <c r="C11" s="17" t="s">
        <v>37</v>
      </c>
      <c r="D11" s="15" t="s">
        <v>10</v>
      </c>
      <c r="E11" s="16">
        <v>4.9000000000000004</v>
      </c>
      <c r="F11" s="23">
        <v>0</v>
      </c>
      <c r="G11" s="24">
        <f t="shared" si="1"/>
        <v>0</v>
      </c>
      <c r="H11" s="4"/>
    </row>
    <row r="12" spans="2:8" s="3" customFormat="1" x14ac:dyDescent="0.25">
      <c r="B12" s="6">
        <v>6</v>
      </c>
      <c r="C12" s="14" t="s">
        <v>21</v>
      </c>
      <c r="D12" s="15" t="s">
        <v>16</v>
      </c>
      <c r="E12" s="16">
        <f>1.4+5.4+6.3+7.2+7.8+6.9+8.7+2.2+13.6</f>
        <v>59.500000000000007</v>
      </c>
      <c r="F12" s="23">
        <v>0</v>
      </c>
      <c r="G12" s="24">
        <f t="shared" si="0"/>
        <v>0</v>
      </c>
    </row>
    <row r="13" spans="2:8" s="3" customFormat="1" x14ac:dyDescent="0.25">
      <c r="B13" s="7">
        <v>7</v>
      </c>
      <c r="C13" s="14" t="s">
        <v>27</v>
      </c>
      <c r="D13" s="15" t="s">
        <v>6</v>
      </c>
      <c r="E13" s="16">
        <v>22.5</v>
      </c>
      <c r="F13" s="23">
        <v>0</v>
      </c>
      <c r="G13" s="24">
        <f t="shared" si="0"/>
        <v>0</v>
      </c>
    </row>
    <row r="14" spans="2:8" s="3" customFormat="1" x14ac:dyDescent="0.25">
      <c r="B14" s="6">
        <v>8</v>
      </c>
      <c r="C14" s="14" t="s">
        <v>39</v>
      </c>
      <c r="D14" s="15" t="s">
        <v>6</v>
      </c>
      <c r="E14" s="16">
        <v>7.7</v>
      </c>
      <c r="F14" s="23">
        <v>0</v>
      </c>
      <c r="G14" s="24">
        <f t="shared" si="0"/>
        <v>0</v>
      </c>
    </row>
    <row r="15" spans="2:8" s="3" customFormat="1" x14ac:dyDescent="0.25">
      <c r="B15" s="7">
        <v>9</v>
      </c>
      <c r="C15" s="14" t="s">
        <v>23</v>
      </c>
      <c r="D15" s="15" t="s">
        <v>7</v>
      </c>
      <c r="E15" s="16">
        <v>1</v>
      </c>
      <c r="F15" s="23">
        <v>0</v>
      </c>
      <c r="G15" s="24">
        <f t="shared" si="0"/>
        <v>0</v>
      </c>
    </row>
    <row r="16" spans="2:8" s="3" customFormat="1" x14ac:dyDescent="0.25">
      <c r="B16" s="6">
        <v>10</v>
      </c>
      <c r="C16" s="14" t="s">
        <v>20</v>
      </c>
      <c r="D16" s="15" t="s">
        <v>16</v>
      </c>
      <c r="E16" s="16">
        <f>9.3+6.3+1.4+0.5+7.8+6.9+0.7+0.6+7.8+0.45+0.45+0.4+0.4</f>
        <v>43.000000000000007</v>
      </c>
      <c r="F16" s="23">
        <v>0</v>
      </c>
      <c r="G16" s="24">
        <f t="shared" si="0"/>
        <v>0</v>
      </c>
    </row>
    <row r="17" spans="2:8" s="3" customFormat="1" x14ac:dyDescent="0.25">
      <c r="B17" s="7">
        <v>11</v>
      </c>
      <c r="C17" s="14" t="s">
        <v>19</v>
      </c>
      <c r="D17" s="15" t="s">
        <v>16</v>
      </c>
      <c r="E17" s="16">
        <f>4.5+0.9+0.9+8.1+0.25+0.25</f>
        <v>14.9</v>
      </c>
      <c r="F17" s="23">
        <v>0</v>
      </c>
      <c r="G17" s="24">
        <f t="shared" si="0"/>
        <v>0</v>
      </c>
    </row>
    <row r="18" spans="2:8" s="3" customFormat="1" x14ac:dyDescent="0.25">
      <c r="B18" s="6">
        <v>12</v>
      </c>
      <c r="C18" s="14" t="s">
        <v>11</v>
      </c>
      <c r="D18" s="15" t="s">
        <v>6</v>
      </c>
      <c r="E18" s="16">
        <f>37.5+28.5+3+29.3+0.8+2.1+39.5+1.5+20</f>
        <v>162.19999999999999</v>
      </c>
      <c r="F18" s="23">
        <v>0</v>
      </c>
      <c r="G18" s="24">
        <f t="shared" si="0"/>
        <v>0</v>
      </c>
      <c r="H18" s="4"/>
    </row>
    <row r="19" spans="2:8" s="3" customFormat="1" ht="31.5" x14ac:dyDescent="0.25">
      <c r="B19" s="7">
        <v>13</v>
      </c>
      <c r="C19" s="17" t="s">
        <v>12</v>
      </c>
      <c r="D19" s="15" t="s">
        <v>6</v>
      </c>
      <c r="E19" s="16">
        <f>4.2+4.2+4.2+2.8</f>
        <v>15.400000000000002</v>
      </c>
      <c r="F19" s="23">
        <v>0</v>
      </c>
      <c r="G19" s="24">
        <f t="shared" si="0"/>
        <v>0</v>
      </c>
      <c r="H19" s="4"/>
    </row>
    <row r="20" spans="2:8" s="3" customFormat="1" x14ac:dyDescent="0.25">
      <c r="B20" s="6">
        <v>14</v>
      </c>
      <c r="C20" s="14" t="s">
        <v>22</v>
      </c>
      <c r="D20" s="15" t="s">
        <v>6</v>
      </c>
      <c r="E20" s="16">
        <f>18.1+1.3+17.6+0.9+20.2+12.1+1.3+0.6</f>
        <v>72.09999999999998</v>
      </c>
      <c r="F20" s="23">
        <v>0</v>
      </c>
      <c r="G20" s="24">
        <f t="shared" si="0"/>
        <v>0</v>
      </c>
      <c r="H20" s="4"/>
    </row>
    <row r="21" spans="2:8" s="3" customFormat="1" x14ac:dyDescent="0.25">
      <c r="B21" s="7">
        <v>15</v>
      </c>
      <c r="C21" s="14" t="s">
        <v>14</v>
      </c>
      <c r="D21" s="15" t="s">
        <v>6</v>
      </c>
      <c r="E21" s="16">
        <f>0.3+3.9+0.9+0.9+5.2+0.4+2.8</f>
        <v>14.400000000000002</v>
      </c>
      <c r="F21" s="23">
        <v>0</v>
      </c>
      <c r="G21" s="24">
        <f t="shared" si="0"/>
        <v>0</v>
      </c>
      <c r="H21" s="4"/>
    </row>
    <row r="22" spans="2:8" s="3" customFormat="1" x14ac:dyDescent="0.25">
      <c r="B22" s="6">
        <v>16</v>
      </c>
      <c r="C22" s="14" t="s">
        <v>13</v>
      </c>
      <c r="D22" s="15" t="s">
        <v>6</v>
      </c>
      <c r="E22" s="16">
        <f>1.9+2.7+0.4</f>
        <v>5</v>
      </c>
      <c r="F22" s="23">
        <v>0</v>
      </c>
      <c r="G22" s="24">
        <f t="shared" si="0"/>
        <v>0</v>
      </c>
    </row>
    <row r="23" spans="2:8" s="3" customFormat="1" x14ac:dyDescent="0.25">
      <c r="B23" s="7">
        <v>17</v>
      </c>
      <c r="C23" s="14" t="s">
        <v>15</v>
      </c>
      <c r="D23" s="15" t="s">
        <v>6</v>
      </c>
      <c r="E23" s="16">
        <f>0.92+0.92+0.46+0.46</f>
        <v>2.7600000000000002</v>
      </c>
      <c r="F23" s="23">
        <v>0</v>
      </c>
      <c r="G23" s="24">
        <f t="shared" si="0"/>
        <v>0</v>
      </c>
    </row>
    <row r="24" spans="2:8" s="3" customFormat="1" x14ac:dyDescent="0.25">
      <c r="B24" s="6">
        <v>18</v>
      </c>
      <c r="C24" s="14" t="s">
        <v>17</v>
      </c>
      <c r="D24" s="15" t="s">
        <v>18</v>
      </c>
      <c r="E24" s="16">
        <v>1</v>
      </c>
      <c r="F24" s="23">
        <v>0</v>
      </c>
      <c r="G24" s="24">
        <f t="shared" si="0"/>
        <v>0</v>
      </c>
    </row>
    <row r="25" spans="2:8" s="3" customFormat="1" ht="31.5" x14ac:dyDescent="0.25">
      <c r="B25" s="7">
        <v>19</v>
      </c>
      <c r="C25" s="14" t="s">
        <v>32</v>
      </c>
      <c r="D25" s="15" t="s">
        <v>6</v>
      </c>
      <c r="E25" s="16">
        <f>1.2+4.4+6.9</f>
        <v>12.5</v>
      </c>
      <c r="F25" s="23">
        <v>0</v>
      </c>
      <c r="G25" s="24">
        <f t="shared" si="0"/>
        <v>0</v>
      </c>
      <c r="H25" s="13" t="s">
        <v>35</v>
      </c>
    </row>
    <row r="26" spans="2:8" s="3" customFormat="1" ht="31.5" x14ac:dyDescent="0.25">
      <c r="B26" s="6">
        <v>20</v>
      </c>
      <c r="C26" s="14" t="s">
        <v>33</v>
      </c>
      <c r="D26" s="15" t="s">
        <v>6</v>
      </c>
      <c r="E26" s="16">
        <f>0.1+1.6+4.3+4.3+3.8+7.3+0.8+0.8+4.3+0.1+3.4+2.9+2.5</f>
        <v>36.200000000000003</v>
      </c>
      <c r="F26" s="23">
        <v>0</v>
      </c>
      <c r="G26" s="24">
        <f t="shared" si="0"/>
        <v>0</v>
      </c>
      <c r="H26" s="13" t="s">
        <v>35</v>
      </c>
    </row>
    <row r="27" spans="2:8" s="3" customFormat="1" x14ac:dyDescent="0.25">
      <c r="B27" s="7">
        <v>21</v>
      </c>
      <c r="C27" s="14" t="s">
        <v>24</v>
      </c>
      <c r="D27" s="15" t="s">
        <v>16</v>
      </c>
      <c r="E27" s="16">
        <f>29+66.6+33.1+15.6</f>
        <v>144.29999999999998</v>
      </c>
      <c r="F27" s="23">
        <v>0</v>
      </c>
      <c r="G27" s="24">
        <f t="shared" si="0"/>
        <v>0</v>
      </c>
    </row>
    <row r="28" spans="2:8" s="3" customFormat="1" x14ac:dyDescent="0.25">
      <c r="B28" s="6">
        <v>22</v>
      </c>
      <c r="C28" s="14" t="s">
        <v>25</v>
      </c>
      <c r="D28" s="15" t="s">
        <v>16</v>
      </c>
      <c r="E28" s="16">
        <f>7.5+12.9+9.8+6.6</f>
        <v>36.799999999999997</v>
      </c>
      <c r="F28" s="23">
        <v>0</v>
      </c>
      <c r="G28" s="24">
        <f t="shared" si="0"/>
        <v>0</v>
      </c>
    </row>
    <row r="29" spans="2:8" s="3" customFormat="1" ht="31.5" x14ac:dyDescent="0.25">
      <c r="B29" s="7">
        <v>23</v>
      </c>
      <c r="C29" s="17" t="s">
        <v>26</v>
      </c>
      <c r="D29" s="15" t="s">
        <v>16</v>
      </c>
      <c r="E29" s="16">
        <v>36.799999999999997</v>
      </c>
      <c r="F29" s="23">
        <v>0</v>
      </c>
      <c r="G29" s="24">
        <f t="shared" si="0"/>
        <v>0</v>
      </c>
    </row>
    <row r="30" spans="2:8" s="3" customFormat="1" x14ac:dyDescent="0.25">
      <c r="B30" s="6">
        <v>24</v>
      </c>
      <c r="C30" s="29" t="s">
        <v>41</v>
      </c>
      <c r="D30" s="30" t="s">
        <v>16</v>
      </c>
      <c r="E30" s="31">
        <v>7.7</v>
      </c>
      <c r="F30" s="23">
        <v>0</v>
      </c>
      <c r="G30" s="24">
        <f t="shared" ref="G30:G31" si="3">E30*F30</f>
        <v>0</v>
      </c>
    </row>
    <row r="31" spans="2:8" s="3" customFormat="1" ht="16.5" thickBot="1" x14ac:dyDescent="0.3">
      <c r="B31" s="8">
        <v>25</v>
      </c>
      <c r="C31" s="32" t="s">
        <v>42</v>
      </c>
      <c r="D31" s="18" t="s">
        <v>16</v>
      </c>
      <c r="E31" s="19">
        <v>11.7</v>
      </c>
      <c r="F31" s="25">
        <v>0</v>
      </c>
      <c r="G31" s="26">
        <f t="shared" si="3"/>
        <v>0</v>
      </c>
    </row>
    <row r="32" spans="2:8" x14ac:dyDescent="0.25">
      <c r="B32" s="2"/>
    </row>
    <row r="33" spans="2:7" x14ac:dyDescent="0.25">
      <c r="B33" s="2"/>
      <c r="D33" s="38" t="s">
        <v>29</v>
      </c>
      <c r="E33" s="38"/>
      <c r="F33" s="38"/>
      <c r="G33" s="27">
        <f>SUM(G7:G31)</f>
        <v>0</v>
      </c>
    </row>
    <row r="34" spans="2:7" s="2" customFormat="1" x14ac:dyDescent="0.25">
      <c r="B34" s="35"/>
      <c r="C34" s="35"/>
      <c r="D34" s="38" t="s">
        <v>30</v>
      </c>
      <c r="E34" s="38"/>
      <c r="F34" s="38"/>
      <c r="G34" s="27">
        <f>G33*0.2</f>
        <v>0</v>
      </c>
    </row>
    <row r="35" spans="2:7" x14ac:dyDescent="0.25">
      <c r="B35" s="36"/>
      <c r="C35" s="36"/>
      <c r="D35" s="39" t="s">
        <v>31</v>
      </c>
      <c r="E35" s="39"/>
      <c r="F35" s="39"/>
      <c r="G35" s="28">
        <f>SUM(G33:G34)</f>
        <v>0</v>
      </c>
    </row>
    <row r="36" spans="2:7" x14ac:dyDescent="0.25">
      <c r="B36" s="37"/>
      <c r="C36" s="37"/>
    </row>
    <row r="37" spans="2:7" x14ac:dyDescent="0.25">
      <c r="B37" s="37"/>
      <c r="C37" s="37"/>
    </row>
    <row r="38" spans="2:7" x14ac:dyDescent="0.25">
      <c r="B38" s="33"/>
      <c r="C38" s="33"/>
    </row>
  </sheetData>
  <mergeCells count="11">
    <mergeCell ref="B2:C2"/>
    <mergeCell ref="D33:F33"/>
    <mergeCell ref="D34:F34"/>
    <mergeCell ref="D35:F35"/>
    <mergeCell ref="B37:C37"/>
    <mergeCell ref="B38:C38"/>
    <mergeCell ref="B3:C3"/>
    <mergeCell ref="B34:C34"/>
    <mergeCell ref="B35:C35"/>
    <mergeCell ref="B36:C36"/>
    <mergeCell ref="B4:C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organisatsioon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Indrek Hansen</cp:lastModifiedBy>
  <dcterms:created xsi:type="dcterms:W3CDTF">2011-03-22T20:32:09Z</dcterms:created>
  <dcterms:modified xsi:type="dcterms:W3CDTF">2023-04-04T04:23:45Z</dcterms:modified>
</cp:coreProperties>
</file>