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cketPro1\Desktop\"/>
    </mc:Choice>
  </mc:AlternateContent>
  <xr:revisionPtr revIDLastSave="0" documentId="8_{FDD5B444-2433-485F-A6ED-1E464A097688}" xr6:coauthVersionLast="47" xr6:coauthVersionMax="47" xr10:uidLastSave="{00000000-0000-0000-0000-000000000000}"/>
  <bookViews>
    <workbookView xWindow="2340" yWindow="720" windowWidth="25890" windowHeight="15480" xr2:uid="{D12C65AB-3198-42A7-8450-5810C42F221A}"/>
  </bookViews>
  <sheets>
    <sheet name="Mahu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H57" i="2" s="1"/>
  <c r="H46" i="2"/>
  <c r="H42" i="2"/>
  <c r="H41" i="2"/>
  <c r="H43" i="2" s="1"/>
  <c r="H56" i="2" s="1"/>
  <c r="H38" i="2"/>
  <c r="H55" i="2" s="1"/>
  <c r="H37" i="2"/>
  <c r="H33" i="2"/>
  <c r="H32" i="2"/>
  <c r="H31" i="2"/>
  <c r="H30" i="2"/>
  <c r="H29" i="2"/>
  <c r="H25" i="2"/>
  <c r="H24" i="2"/>
  <c r="H23" i="2"/>
  <c r="H22" i="2"/>
  <c r="H21" i="2"/>
  <c r="H20" i="2"/>
  <c r="H26" i="2" s="1"/>
  <c r="H53" i="2" s="1"/>
  <c r="H16" i="2"/>
  <c r="H17" i="2" s="1"/>
  <c r="H52" i="2" s="1"/>
  <c r="H15" i="2"/>
  <c r="H12" i="2"/>
  <c r="H11" i="2"/>
  <c r="H10" i="2"/>
  <c r="H9" i="2"/>
  <c r="H8" i="2"/>
  <c r="H7" i="2"/>
  <c r="H34" i="2" l="1"/>
  <c r="H54" i="2" s="1"/>
  <c r="H51" i="2"/>
  <c r="H59" i="2" l="1"/>
  <c r="H60" i="2"/>
  <c r="H61" i="2" l="1"/>
  <c r="H62" i="2" s="1"/>
</calcChain>
</file>

<file path=xl/sharedStrings.xml><?xml version="1.0" encoding="utf-8"?>
<sst xmlns="http://schemas.openxmlformats.org/spreadsheetml/2006/main" count="142" uniqueCount="70">
  <si>
    <t>KULULOEND</t>
  </si>
  <si>
    <t>KULUDE LOEND NR 1: ÜLDISED</t>
  </si>
  <si>
    <t>Art. nr.</t>
  </si>
  <si>
    <t>Töö kirjeldus</t>
  </si>
  <si>
    <t>Parameetrid</t>
  </si>
  <si>
    <t>Mõõtühik</t>
  </si>
  <si>
    <t>Maht</t>
  </si>
  <si>
    <t>Üh. hind</t>
  </si>
  <si>
    <t>Maksumus</t>
  </si>
  <si>
    <t>Proovivõtt ja katsetamine </t>
  </si>
  <si>
    <t>kogusumma </t>
  </si>
  <si>
    <t>Load, kindlustused </t>
  </si>
  <si>
    <t>Tööpiirkonna ja teede korrashoid</t>
  </si>
  <si>
    <t>Tööde mõõdistamine ja märkimistööd </t>
  </si>
  <si>
    <t>Muud tööd</t>
  </si>
  <si>
    <t>Summa kantud kokkuvõttesse</t>
  </si>
  <si>
    <t>KULUDE LOEND NR 2: EHITUSOBJEKTI ETEVALMISTAMINE</t>
  </si>
  <si>
    <t/>
  </si>
  <si>
    <t>Raadamine ja juurimine</t>
  </si>
  <si>
    <t>m²</t>
  </si>
  <si>
    <t>Teemaa-ala puhastamine </t>
  </si>
  <si>
    <t>KULUDE LOEND NR 3: MULLATÖÖD</t>
  </si>
  <si>
    <t>Kasvupinnase eemaldamine</t>
  </si>
  <si>
    <t>h=keskm 40cm</t>
  </si>
  <si>
    <t>m³</t>
  </si>
  <si>
    <t>Muldkeha ehitamine juurdeveetavast pinnasest Tm_105</t>
  </si>
  <si>
    <t>30501a</t>
  </si>
  <si>
    <t>Täitematerjal Tm_150</t>
  </si>
  <si>
    <t xml:space="preserve">h=min20cm
</t>
  </si>
  <si>
    <t>30501b</t>
  </si>
  <si>
    <t xml:space="preserve">h=30cm
</t>
  </si>
  <si>
    <t>Mulde aluspinna planeerimine ja tihendamine </t>
  </si>
  <si>
    <t>Kraavipõhja kindlustamine munakividega hmin=15cm</t>
  </si>
  <si>
    <t>h=15cm</t>
  </si>
  <si>
    <t>KULUDE LOEND NR 4: KATEND</t>
  </si>
  <si>
    <t>Olemasoleva asfaltkatendi freesimine</t>
  </si>
  <si>
    <t>h=6cm</t>
  </si>
  <si>
    <t>Killustikalus</t>
  </si>
  <si>
    <t>h=20cm</t>
  </si>
  <si>
    <t>Optimaalse terakoostisega segust (pos 5) kate</t>
  </si>
  <si>
    <t>h=10cm</t>
  </si>
  <si>
    <t>Tihedast asfaltbetoonist AC 16 surf 70/100 segu</t>
  </si>
  <si>
    <t>Tugipeenarde kindlustamine optimaalse terakoostisega segust (pos 5)</t>
  </si>
  <si>
    <t>KULUDE LOEND NR 5: DRENAAŽ JA TRUUBID</t>
  </si>
  <si>
    <t>Plasttruup, (sh päiste kindlustamine munakividega geotekstiilil (spetsifikatsiooniprofiil 2))</t>
  </si>
  <si>
    <t>DN 400mm</t>
  </si>
  <si>
    <t>m</t>
  </si>
  <si>
    <t>KULUDE LOEND NR 7: LIIKLUSKORRALDUS- JA OHUTUSVAHENDID</t>
  </si>
  <si>
    <t>Liiklusmärkide ümbertõstmine </t>
  </si>
  <si>
    <t>tk </t>
  </si>
  <si>
    <t>Ajutine liikluskorraldus (s.h. infotahvlid ja liikluskorraldusprojekt)</t>
  </si>
  <si>
    <t>kogusumma</t>
  </si>
  <si>
    <t>KULUDE LOEND NR 9: MAASTIKUKUJUNDUSTÖÖD</t>
  </si>
  <si>
    <t>Muru kasvualuse rajamine ja külv</t>
  </si>
  <si>
    <t>h=5-7cm</t>
  </si>
  <si>
    <t>KULUDE LOEND: KOKKUVÕTE</t>
  </si>
  <si>
    <t>KULUDE LOEND Nr 1: ÜLDISED</t>
  </si>
  <si>
    <t>KULUDE LOEND Nr 2: EHITUSOBJEKTI ETTEVALMISTAMINE</t>
  </si>
  <si>
    <t>KULUDE LOEND Nr 3: MULLATÖÖD</t>
  </si>
  <si>
    <t>KULUDE LOEND Nr 4: KATEND</t>
  </si>
  <si>
    <t>KULUDE LOEND Nr 5: TRUUBID JA VEEVIIMARID</t>
  </si>
  <si>
    <t>KULUDE LOEND Nr 7: LIIKLUSKORRALDUSVAHENDID</t>
  </si>
  <si>
    <t>KULUDE LOEND Nr 9: MAASTIKUKUJUNDUSTÖÖD</t>
  </si>
  <si>
    <t>KÕIK KOKKU</t>
  </si>
  <si>
    <t>ETTENÄGEMATA TÖÖD 5%</t>
  </si>
  <si>
    <t>KÄIBEMAKS 20%</t>
  </si>
  <si>
    <t>KOKKU (KM-ga)</t>
  </si>
  <si>
    <t>Teostatud</t>
  </si>
  <si>
    <t>Teostab töö tellija</t>
  </si>
  <si>
    <t xml:space="preserve"> kinnistu ristumiskoha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</si>
</sst>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"/>
    <numFmt numFmtId="165" formatCode="#\ ##0.00;;"/>
    <numFmt numFmtId="166" formatCode="#\ ##0;;"/>
    <numFmt numFmtId="167" formatCode="#\ ##0.0;;"/>
    <numFmt numFmtId="168" formatCode="_-* #\ ##0.00\ [$€-425]_-;\-* #,##0.00\ [$€-425]_-;_-* &quot;-&quot;??\ [$€-425]_-;_-@_-"/>
  </numFmts>
  <fonts count="9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charset val="186"/>
      <scheme val="minor"/>
    </font>
    <font>
      <sz val="9"/>
      <color theme="1"/>
      <name val="Aptos Narrow"/>
      <family val="2"/>
      <charset val="186"/>
      <scheme val="minor"/>
    </font>
    <font>
      <b/>
      <sz val="14"/>
      <color theme="1"/>
      <name val="Aptos Narrow"/>
      <family val="2"/>
      <charset val="186"/>
      <scheme val="minor"/>
    </font>
    <font>
      <b/>
      <sz val="9"/>
      <color theme="1"/>
      <name val="Aptos Narrow"/>
      <family val="2"/>
      <charset val="186"/>
      <scheme val="minor"/>
    </font>
    <font>
      <b/>
      <sz val="9"/>
      <name val="Aptos Narrow"/>
      <family val="2"/>
      <charset val="186"/>
      <scheme val="minor"/>
    </font>
    <font>
      <sz val="9"/>
      <name val="Aptos Narrow"/>
      <family val="2"/>
      <charset val="186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5" fillId="0" borderId="2" xfId="0" applyFont="1" applyBorder="1" applyAlignment="1" applyProtection="1">
      <alignment horizontal="left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3" fontId="5" fillId="0" borderId="2" xfId="0" applyNumberFormat="1" applyFont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5" fontId="7" fillId="0" borderId="4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65" fontId="7" fillId="0" borderId="6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/>
    <xf numFmtId="0" fontId="5" fillId="0" borderId="9" xfId="0" applyFont="1" applyBorder="1" applyAlignment="1">
      <alignment horizontal="right"/>
    </xf>
    <xf numFmtId="165" fontId="5" fillId="0" borderId="2" xfId="0" applyNumberFormat="1" applyFont="1" applyBorder="1"/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/>
    <xf numFmtId="0" fontId="4" fillId="0" borderId="10" xfId="0" applyFont="1" applyBorder="1"/>
    <xf numFmtId="165" fontId="4" fillId="0" borderId="10" xfId="0" applyNumberFormat="1" applyFont="1" applyBorder="1"/>
    <xf numFmtId="165" fontId="5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hidden="1"/>
    </xf>
    <xf numFmtId="166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/>
    </xf>
    <xf numFmtId="166" fontId="4" fillId="0" borderId="10" xfId="0" applyNumberFormat="1" applyFont="1" applyBorder="1"/>
    <xf numFmtId="0" fontId="4" fillId="0" borderId="13" xfId="0" applyFont="1" applyBorder="1" applyAlignment="1">
      <alignment horizontal="right"/>
    </xf>
    <xf numFmtId="165" fontId="4" fillId="0" borderId="14" xfId="0" applyNumberFormat="1" applyFont="1" applyBorder="1"/>
    <xf numFmtId="166" fontId="2" fillId="0" borderId="1" xfId="0" applyNumberFormat="1" applyFont="1" applyBorder="1"/>
    <xf numFmtId="165" fontId="2" fillId="0" borderId="1" xfId="0" applyNumberFormat="1" applyFont="1" applyBorder="1"/>
    <xf numFmtId="166" fontId="5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166" fontId="5" fillId="0" borderId="10" xfId="0" applyNumberFormat="1" applyFont="1" applyBorder="1"/>
    <xf numFmtId="0" fontId="5" fillId="0" borderId="13" xfId="0" applyFont="1" applyBorder="1" applyAlignment="1">
      <alignment horizontal="right"/>
    </xf>
    <xf numFmtId="165" fontId="5" fillId="0" borderId="14" xfId="0" applyNumberFormat="1" applyFont="1" applyBorder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6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/>
    <xf numFmtId="0" fontId="2" fillId="0" borderId="6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65" fontId="4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166" fontId="2" fillId="0" borderId="0" xfId="0" applyNumberFormat="1" applyFont="1"/>
    <xf numFmtId="165" fontId="2" fillId="0" borderId="0" xfId="0" applyNumberFormat="1" applyFont="1"/>
    <xf numFmtId="0" fontId="2" fillId="0" borderId="5" xfId="0" applyFont="1" applyBorder="1" applyAlignment="1">
      <alignment horizontal="center" vertical="center"/>
    </xf>
    <xf numFmtId="167" fontId="2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165" fontId="6" fillId="0" borderId="15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4" fontId="2" fillId="0" borderId="0" xfId="0" applyNumberFormat="1" applyFont="1"/>
    <xf numFmtId="0" fontId="5" fillId="0" borderId="16" xfId="0" applyFont="1" applyBorder="1"/>
    <xf numFmtId="0" fontId="5" fillId="0" borderId="17" xfId="0" applyFont="1" applyBorder="1"/>
    <xf numFmtId="0" fontId="2" fillId="0" borderId="18" xfId="0" applyFont="1" applyBorder="1"/>
    <xf numFmtId="168" fontId="5" fillId="0" borderId="19" xfId="0" applyNumberFormat="1" applyFont="1" applyBorder="1" applyAlignment="1">
      <alignment vertical="center" wrapText="1"/>
    </xf>
    <xf numFmtId="168" fontId="5" fillId="0" borderId="19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168" fontId="8" fillId="0" borderId="19" xfId="0" applyNumberFormat="1" applyFont="1" applyBorder="1" applyAlignment="1" applyProtection="1">
      <alignment horizontal="right" wrapText="1"/>
      <protection locked="0"/>
    </xf>
    <xf numFmtId="0" fontId="7" fillId="0" borderId="0" xfId="0" applyFont="1"/>
    <xf numFmtId="0" fontId="2" fillId="2" borderId="5" xfId="0" applyFont="1" applyFill="1" applyBorder="1" applyAlignment="1">
      <alignment vertical="center" wrapText="1"/>
    </xf>
    <xf numFmtId="164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2" fillId="2" borderId="6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0" fontId="0" fillId="2" borderId="0" xfId="0" applyFill="1"/>
    <xf numFmtId="0" fontId="0" fillId="3" borderId="0" xfId="0" applyFill="1"/>
    <xf numFmtId="0" fontId="2" fillId="3" borderId="5" xfId="0" applyFont="1" applyFill="1" applyBorder="1" applyAlignment="1">
      <alignment vertical="center" wrapText="1"/>
    </xf>
    <xf numFmtId="164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166" fontId="2" fillId="3" borderId="6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5" fontId="2" fillId="3" borderId="6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right"/>
    </xf>
    <xf numFmtId="0" fontId="8" fillId="0" borderId="1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1BFB-51DF-4ED4-B034-CAD2C052AAE7}">
  <dimension ref="A1:J62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7.5703125" style="99" customWidth="1"/>
    <col min="2" max="2" width="2.7109375" style="99" customWidth="1"/>
    <col min="3" max="3" width="73.42578125" style="4" customWidth="1"/>
    <col min="4" max="4" width="13.28515625" style="4" customWidth="1"/>
    <col min="5" max="5" width="11.42578125" style="7" customWidth="1"/>
    <col min="6" max="6" width="10" style="100" customWidth="1"/>
    <col min="7" max="7" width="10" style="2" customWidth="1"/>
    <col min="8" max="8" width="11.85546875" style="101" customWidth="1"/>
    <col min="9" max="9" width="6.28515625" style="2" customWidth="1"/>
    <col min="10" max="10" width="16.85546875" bestFit="1" customWidth="1"/>
  </cols>
  <sheetData>
    <row r="1" spans="1:10" ht="21" x14ac:dyDescent="0.25">
      <c r="A1"/>
      <c r="B1"/>
      <c r="C1" s="1"/>
      <c r="D1" s="2"/>
      <c r="E1"/>
      <c r="F1"/>
      <c r="G1"/>
      <c r="H1"/>
    </row>
    <row r="2" spans="1:10" ht="21" x14ac:dyDescent="0.25">
      <c r="A2" s="3" t="s">
        <v>69</v>
      </c>
      <c r="B2"/>
      <c r="E2"/>
      <c r="F2"/>
      <c r="G2"/>
      <c r="H2"/>
    </row>
    <row r="3" spans="1:10" ht="21" x14ac:dyDescent="0.25">
      <c r="A3"/>
      <c r="B3"/>
      <c r="C3" s="1"/>
      <c r="D3" s="5"/>
      <c r="E3"/>
      <c r="F3"/>
      <c r="G3"/>
      <c r="H3"/>
    </row>
    <row r="4" spans="1:10" ht="18.75" x14ac:dyDescent="0.3">
      <c r="A4" s="6" t="s">
        <v>0</v>
      </c>
      <c r="B4"/>
      <c r="F4"/>
      <c r="G4"/>
      <c r="H4" s="8"/>
    </row>
    <row r="5" spans="1:10" x14ac:dyDescent="0.25">
      <c r="A5" s="9" t="s">
        <v>1</v>
      </c>
      <c r="B5" s="9"/>
      <c r="C5" s="10"/>
      <c r="D5" s="10"/>
      <c r="E5" s="11"/>
      <c r="F5" s="12"/>
      <c r="G5" s="13"/>
      <c r="H5" s="14"/>
    </row>
    <row r="6" spans="1:10" ht="15.75" thickBot="1" x14ac:dyDescent="0.3">
      <c r="A6" s="15" t="s">
        <v>2</v>
      </c>
      <c r="B6" s="15"/>
      <c r="C6" s="16" t="s">
        <v>3</v>
      </c>
      <c r="D6" s="16" t="s">
        <v>4</v>
      </c>
      <c r="E6" s="16" t="s">
        <v>5</v>
      </c>
      <c r="F6" s="17" t="s">
        <v>6</v>
      </c>
      <c r="G6" s="18" t="s">
        <v>7</v>
      </c>
      <c r="H6" s="18" t="s">
        <v>8</v>
      </c>
      <c r="J6" s="117" t="s">
        <v>67</v>
      </c>
    </row>
    <row r="7" spans="1:10" ht="15.75" thickTop="1" x14ac:dyDescent="0.25">
      <c r="A7" s="19">
        <v>10201</v>
      </c>
      <c r="B7" s="19"/>
      <c r="C7" s="20" t="s">
        <v>9</v>
      </c>
      <c r="D7" s="20"/>
      <c r="E7" s="21" t="s">
        <v>10</v>
      </c>
      <c r="F7" s="22">
        <v>1</v>
      </c>
      <c r="G7" s="23"/>
      <c r="H7" s="24">
        <f t="shared" ref="H7:H11" si="0">F7*G7</f>
        <v>0</v>
      </c>
      <c r="I7" s="25"/>
      <c r="J7" s="118" t="s">
        <v>68</v>
      </c>
    </row>
    <row r="8" spans="1:10" x14ac:dyDescent="0.25">
      <c r="A8" s="26">
        <v>10202</v>
      </c>
      <c r="B8" s="26"/>
      <c r="C8" s="27" t="s">
        <v>11</v>
      </c>
      <c r="D8" s="27"/>
      <c r="E8" s="28" t="s">
        <v>10</v>
      </c>
      <c r="F8" s="29">
        <v>1</v>
      </c>
      <c r="G8" s="30"/>
      <c r="H8" s="31">
        <f t="shared" si="0"/>
        <v>0</v>
      </c>
      <c r="I8" s="25"/>
    </row>
    <row r="9" spans="1:10" x14ac:dyDescent="0.25">
      <c r="A9" s="26">
        <v>10204</v>
      </c>
      <c r="B9" s="26"/>
      <c r="C9" s="32" t="s">
        <v>12</v>
      </c>
      <c r="D9" s="27"/>
      <c r="E9" s="28" t="s">
        <v>10</v>
      </c>
      <c r="F9" s="29">
        <v>1</v>
      </c>
      <c r="G9" s="30"/>
      <c r="H9" s="33">
        <f>F9*G9</f>
        <v>0</v>
      </c>
      <c r="I9" s="25"/>
    </row>
    <row r="10" spans="1:10" x14ac:dyDescent="0.25">
      <c r="A10" s="26">
        <v>10211</v>
      </c>
      <c r="B10" s="26"/>
      <c r="C10" s="27" t="s">
        <v>13</v>
      </c>
      <c r="D10" s="27"/>
      <c r="E10" s="28" t="s">
        <v>10</v>
      </c>
      <c r="F10" s="29">
        <v>1</v>
      </c>
      <c r="G10" s="30"/>
      <c r="H10" s="33">
        <f t="shared" si="0"/>
        <v>0</v>
      </c>
      <c r="I10" s="25"/>
    </row>
    <row r="11" spans="1:10" x14ac:dyDescent="0.25">
      <c r="A11" s="34">
        <v>10215</v>
      </c>
      <c r="B11" s="34"/>
      <c r="C11" s="35" t="s">
        <v>14</v>
      </c>
      <c r="D11" s="35"/>
      <c r="E11" s="36" t="s">
        <v>10</v>
      </c>
      <c r="F11" s="37">
        <v>1</v>
      </c>
      <c r="G11" s="38"/>
      <c r="H11" s="31">
        <f t="shared" si="0"/>
        <v>0</v>
      </c>
      <c r="I11" s="25"/>
    </row>
    <row r="12" spans="1:10" ht="15.75" thickBot="1" x14ac:dyDescent="0.3">
      <c r="A12" s="39"/>
      <c r="B12" s="39"/>
      <c r="C12" s="40"/>
      <c r="D12" s="40"/>
      <c r="E12" s="41"/>
      <c r="F12" s="42"/>
      <c r="G12" s="43" t="s">
        <v>15</v>
      </c>
      <c r="H12" s="44">
        <f>SUBTOTAL(9,H7:H11)</f>
        <v>0</v>
      </c>
    </row>
    <row r="13" spans="1:10" ht="15.75" thickTop="1" x14ac:dyDescent="0.25">
      <c r="A13" s="45" t="s">
        <v>16</v>
      </c>
      <c r="B13" s="45"/>
      <c r="C13" s="46"/>
      <c r="D13" s="46"/>
      <c r="E13" s="47"/>
      <c r="F13" s="48" t="s">
        <v>17</v>
      </c>
      <c r="G13" s="49"/>
      <c r="H13" s="50"/>
    </row>
    <row r="14" spans="1:10" ht="15.75" thickBot="1" x14ac:dyDescent="0.3">
      <c r="A14" s="15" t="s">
        <v>2</v>
      </c>
      <c r="B14" s="15"/>
      <c r="C14" s="16" t="s">
        <v>3</v>
      </c>
      <c r="D14" s="16" t="s">
        <v>4</v>
      </c>
      <c r="E14" s="16" t="s">
        <v>5</v>
      </c>
      <c r="F14" s="17" t="s">
        <v>6</v>
      </c>
      <c r="G14" s="18" t="s">
        <v>7</v>
      </c>
      <c r="H14" s="51" t="s">
        <v>8</v>
      </c>
    </row>
    <row r="15" spans="1:10" ht="15.75" thickTop="1" x14ac:dyDescent="0.25">
      <c r="A15" s="52">
        <v>20201</v>
      </c>
      <c r="B15" s="52"/>
      <c r="C15" s="53" t="s">
        <v>18</v>
      </c>
      <c r="D15" s="53"/>
      <c r="E15" s="54" t="s">
        <v>19</v>
      </c>
      <c r="F15" s="55">
        <v>8</v>
      </c>
      <c r="G15" s="56"/>
      <c r="H15" s="57">
        <f t="shared" ref="H15:H16" si="1">F15*G15</f>
        <v>0</v>
      </c>
      <c r="I15" s="25"/>
    </row>
    <row r="16" spans="1:10" ht="15.75" thickBot="1" x14ac:dyDescent="0.3">
      <c r="A16" s="52">
        <v>20212</v>
      </c>
      <c r="B16" s="52"/>
      <c r="C16" s="112" t="s">
        <v>20</v>
      </c>
      <c r="D16" s="112"/>
      <c r="E16" s="113" t="s">
        <v>19</v>
      </c>
      <c r="F16" s="114">
        <v>736</v>
      </c>
      <c r="G16" s="115"/>
      <c r="H16" s="116">
        <f t="shared" si="1"/>
        <v>0</v>
      </c>
      <c r="I16" s="25"/>
    </row>
    <row r="17" spans="1:9" ht="15.75" thickTop="1" x14ac:dyDescent="0.25">
      <c r="A17" s="58"/>
      <c r="B17" s="45"/>
      <c r="C17" s="46"/>
      <c r="D17" s="46"/>
      <c r="E17" s="47"/>
      <c r="F17" s="59"/>
      <c r="G17" s="60" t="s">
        <v>15</v>
      </c>
      <c r="H17" s="61">
        <f>SUBTOTAL(9,H15:H16)</f>
        <v>0</v>
      </c>
    </row>
    <row r="18" spans="1:9" x14ac:dyDescent="0.25">
      <c r="A18" s="9" t="s">
        <v>21</v>
      </c>
      <c r="B18" s="9"/>
      <c r="C18" s="10"/>
      <c r="D18" s="10"/>
      <c r="E18" s="11"/>
      <c r="F18" s="62" t="s">
        <v>17</v>
      </c>
      <c r="G18" s="13"/>
      <c r="H18" s="63"/>
    </row>
    <row r="19" spans="1:9" ht="15.75" thickBot="1" x14ac:dyDescent="0.3">
      <c r="A19" s="15" t="s">
        <v>2</v>
      </c>
      <c r="B19" s="15"/>
      <c r="C19" s="16" t="s">
        <v>3</v>
      </c>
      <c r="D19" s="16" t="s">
        <v>4</v>
      </c>
      <c r="E19" s="16" t="s">
        <v>5</v>
      </c>
      <c r="F19" s="64" t="s">
        <v>6</v>
      </c>
      <c r="G19" s="18" t="s">
        <v>7</v>
      </c>
      <c r="H19" s="51" t="s">
        <v>8</v>
      </c>
    </row>
    <row r="20" spans="1:9" ht="15.75" thickTop="1" x14ac:dyDescent="0.25">
      <c r="A20" s="65">
        <v>30101</v>
      </c>
      <c r="B20" s="65"/>
      <c r="C20" s="66" t="s">
        <v>22</v>
      </c>
      <c r="D20" s="66" t="s">
        <v>23</v>
      </c>
      <c r="E20" s="67" t="s">
        <v>24</v>
      </c>
      <c r="F20" s="55">
        <v>69</v>
      </c>
      <c r="G20" s="68"/>
      <c r="H20" s="69">
        <f t="shared" ref="H20:H25" si="2">F20*G20</f>
        <v>0</v>
      </c>
      <c r="I20" s="25"/>
    </row>
    <row r="21" spans="1:9" x14ac:dyDescent="0.25">
      <c r="A21" s="52">
        <v>30402</v>
      </c>
      <c r="B21" s="52"/>
      <c r="C21" s="53" t="s">
        <v>25</v>
      </c>
      <c r="D21" s="32"/>
      <c r="E21" s="54" t="s">
        <v>24</v>
      </c>
      <c r="F21" s="55">
        <v>110</v>
      </c>
      <c r="G21" s="70"/>
      <c r="H21" s="57">
        <f>F21*G21</f>
        <v>0</v>
      </c>
      <c r="I21" s="25"/>
    </row>
    <row r="22" spans="1:9" ht="24" x14ac:dyDescent="0.25">
      <c r="A22" s="52" t="s">
        <v>26</v>
      </c>
      <c r="B22" s="52"/>
      <c r="C22" s="53" t="s">
        <v>27</v>
      </c>
      <c r="D22" s="32" t="s">
        <v>28</v>
      </c>
      <c r="E22" s="54" t="s">
        <v>19</v>
      </c>
      <c r="F22" s="55">
        <v>83</v>
      </c>
      <c r="G22" s="70"/>
      <c r="H22" s="57">
        <f t="shared" si="2"/>
        <v>0</v>
      </c>
      <c r="I22" s="25"/>
    </row>
    <row r="23" spans="1:9" ht="24" x14ac:dyDescent="0.25">
      <c r="A23" s="52" t="s">
        <v>29</v>
      </c>
      <c r="B23" s="52"/>
      <c r="C23" s="53" t="s">
        <v>27</v>
      </c>
      <c r="D23" s="32" t="s">
        <v>30</v>
      </c>
      <c r="E23" s="54" t="s">
        <v>19</v>
      </c>
      <c r="F23" s="55">
        <v>56</v>
      </c>
      <c r="G23" s="70"/>
      <c r="H23" s="57">
        <f>F23*G23</f>
        <v>0</v>
      </c>
      <c r="I23" s="25"/>
    </row>
    <row r="24" spans="1:9" x14ac:dyDescent="0.25">
      <c r="A24" s="52">
        <v>30604</v>
      </c>
      <c r="B24" s="52"/>
      <c r="C24" s="53" t="s">
        <v>31</v>
      </c>
      <c r="D24" s="53"/>
      <c r="E24" s="54" t="s">
        <v>19</v>
      </c>
      <c r="F24" s="55">
        <v>167</v>
      </c>
      <c r="G24" s="70"/>
      <c r="H24" s="57">
        <f t="shared" si="2"/>
        <v>0</v>
      </c>
      <c r="I24" s="25"/>
    </row>
    <row r="25" spans="1:9" ht="15.75" thickBot="1" x14ac:dyDescent="0.3">
      <c r="A25" s="52">
        <v>30609</v>
      </c>
      <c r="B25" s="52"/>
      <c r="C25" s="119" t="s">
        <v>32</v>
      </c>
      <c r="D25" s="119" t="s">
        <v>33</v>
      </c>
      <c r="E25" s="120" t="s">
        <v>19</v>
      </c>
      <c r="F25" s="121">
        <v>17</v>
      </c>
      <c r="G25" s="122"/>
      <c r="H25" s="123">
        <f t="shared" si="2"/>
        <v>0</v>
      </c>
      <c r="I25" s="25"/>
    </row>
    <row r="26" spans="1:9" ht="15.75" thickTop="1" x14ac:dyDescent="0.25">
      <c r="A26" s="71"/>
      <c r="B26" s="72"/>
      <c r="C26" s="73"/>
      <c r="D26" s="73"/>
      <c r="E26" s="74"/>
      <c r="F26" s="75"/>
      <c r="G26" s="76" t="s">
        <v>15</v>
      </c>
      <c r="H26" s="77">
        <f>SUBTOTAL(9,H20:H25)</f>
        <v>0</v>
      </c>
      <c r="I26" s="78"/>
    </row>
    <row r="27" spans="1:9" x14ac:dyDescent="0.25">
      <c r="A27" s="9" t="s">
        <v>34</v>
      </c>
      <c r="B27" s="9"/>
      <c r="C27" s="79"/>
      <c r="D27" s="79"/>
      <c r="E27" s="80"/>
      <c r="F27" s="81" t="s">
        <v>17</v>
      </c>
      <c r="G27" s="82"/>
      <c r="H27" s="83"/>
    </row>
    <row r="28" spans="1:9" ht="15.75" thickBot="1" x14ac:dyDescent="0.3">
      <c r="A28" s="15" t="s">
        <v>2</v>
      </c>
      <c r="B28" s="15"/>
      <c r="C28" s="16" t="s">
        <v>3</v>
      </c>
      <c r="D28" s="16" t="s">
        <v>4</v>
      </c>
      <c r="E28" s="16" t="s">
        <v>5</v>
      </c>
      <c r="F28" s="64" t="s">
        <v>6</v>
      </c>
      <c r="G28" s="18" t="s">
        <v>7</v>
      </c>
      <c r="H28" s="51" t="s">
        <v>8</v>
      </c>
    </row>
    <row r="29" spans="1:9" ht="15.75" thickTop="1" x14ac:dyDescent="0.25">
      <c r="A29" s="65">
        <v>40101</v>
      </c>
      <c r="B29" s="65"/>
      <c r="C29" s="84" t="s">
        <v>35</v>
      </c>
      <c r="D29" s="66" t="s">
        <v>36</v>
      </c>
      <c r="E29" s="67" t="s">
        <v>19</v>
      </c>
      <c r="F29" s="55">
        <v>8</v>
      </c>
      <c r="G29" s="68"/>
      <c r="H29" s="69">
        <f t="shared" ref="H29:H33" si="3">F29*G29</f>
        <v>0</v>
      </c>
      <c r="I29" s="25"/>
    </row>
    <row r="30" spans="1:9" x14ac:dyDescent="0.25">
      <c r="A30" s="52">
        <v>40501</v>
      </c>
      <c r="B30" s="52"/>
      <c r="C30" s="53" t="s">
        <v>37</v>
      </c>
      <c r="D30" s="53" t="s">
        <v>38</v>
      </c>
      <c r="E30" s="54" t="s">
        <v>19</v>
      </c>
      <c r="F30" s="55">
        <v>67</v>
      </c>
      <c r="G30" s="70"/>
      <c r="H30" s="57">
        <f t="shared" si="3"/>
        <v>0</v>
      </c>
      <c r="I30" s="25"/>
    </row>
    <row r="31" spans="1:9" x14ac:dyDescent="0.25">
      <c r="A31" s="26">
        <v>40511</v>
      </c>
      <c r="B31" s="26"/>
      <c r="C31" s="27" t="s">
        <v>39</v>
      </c>
      <c r="D31" s="27" t="s">
        <v>40</v>
      </c>
      <c r="E31" s="54" t="s">
        <v>19</v>
      </c>
      <c r="F31" s="55">
        <v>45</v>
      </c>
      <c r="G31" s="70"/>
      <c r="H31" s="57">
        <f t="shared" si="3"/>
        <v>0</v>
      </c>
      <c r="I31" s="25"/>
    </row>
    <row r="32" spans="1:9" x14ac:dyDescent="0.25">
      <c r="A32" s="52">
        <v>43002</v>
      </c>
      <c r="B32" s="52"/>
      <c r="C32" s="53" t="s">
        <v>41</v>
      </c>
      <c r="D32" s="53" t="s">
        <v>36</v>
      </c>
      <c r="E32" s="54" t="s">
        <v>19</v>
      </c>
      <c r="F32" s="55">
        <v>47</v>
      </c>
      <c r="G32" s="70"/>
      <c r="H32" s="57">
        <f t="shared" si="3"/>
        <v>0</v>
      </c>
      <c r="I32" s="25"/>
    </row>
    <row r="33" spans="1:9" ht="15.75" thickBot="1" x14ac:dyDescent="0.3">
      <c r="A33" s="52">
        <v>44501</v>
      </c>
      <c r="B33" s="52"/>
      <c r="C33" s="53" t="s">
        <v>42</v>
      </c>
      <c r="D33" s="53" t="s">
        <v>36</v>
      </c>
      <c r="E33" s="54" t="s">
        <v>19</v>
      </c>
      <c r="F33" s="55">
        <v>25</v>
      </c>
      <c r="G33" s="70"/>
      <c r="H33" s="57">
        <f t="shared" si="3"/>
        <v>0</v>
      </c>
      <c r="I33" s="25"/>
    </row>
    <row r="34" spans="1:9" ht="15.75" thickTop="1" x14ac:dyDescent="0.25">
      <c r="A34" s="85"/>
      <c r="B34" s="86"/>
      <c r="C34" s="87"/>
      <c r="D34" s="87"/>
      <c r="E34" s="47"/>
      <c r="F34" s="59"/>
      <c r="G34" s="60" t="s">
        <v>15</v>
      </c>
      <c r="H34" s="88">
        <f>SUBTOTAL(9,H29:H33)</f>
        <v>0</v>
      </c>
      <c r="I34" s="25"/>
    </row>
    <row r="35" spans="1:9" x14ac:dyDescent="0.25">
      <c r="A35" s="89" t="s">
        <v>43</v>
      </c>
      <c r="B35" s="89"/>
      <c r="F35" s="90" t="s">
        <v>17</v>
      </c>
      <c r="H35" s="91"/>
    </row>
    <row r="36" spans="1:9" ht="15.75" thickBot="1" x14ac:dyDescent="0.3">
      <c r="A36" s="15" t="s">
        <v>2</v>
      </c>
      <c r="B36" s="15"/>
      <c r="C36" s="16" t="s">
        <v>3</v>
      </c>
      <c r="D36" s="16" t="s">
        <v>4</v>
      </c>
      <c r="E36" s="16" t="s">
        <v>5</v>
      </c>
      <c r="F36" s="64" t="s">
        <v>6</v>
      </c>
      <c r="G36" s="18" t="s">
        <v>7</v>
      </c>
      <c r="H36" s="51" t="s">
        <v>8</v>
      </c>
    </row>
    <row r="37" spans="1:9" ht="16.5" thickTop="1" thickBot="1" x14ac:dyDescent="0.3">
      <c r="A37" s="52">
        <v>51001</v>
      </c>
      <c r="B37" s="52"/>
      <c r="C37" s="53" t="s">
        <v>44</v>
      </c>
      <c r="D37" s="53" t="s">
        <v>45</v>
      </c>
      <c r="E37" s="92" t="s">
        <v>46</v>
      </c>
      <c r="F37" s="93">
        <v>11</v>
      </c>
      <c r="G37" s="70"/>
      <c r="H37" s="57">
        <f>F37*G37</f>
        <v>0</v>
      </c>
      <c r="I37" s="25"/>
    </row>
    <row r="38" spans="1:9" ht="15.75" thickTop="1" x14ac:dyDescent="0.25">
      <c r="A38" s="58"/>
      <c r="B38" s="45"/>
      <c r="C38" s="46"/>
      <c r="D38" s="46"/>
      <c r="E38" s="47"/>
      <c r="F38" s="59"/>
      <c r="G38" s="60" t="s">
        <v>15</v>
      </c>
      <c r="H38" s="61">
        <f>SUBTOTAL(9,H37:H37)</f>
        <v>0</v>
      </c>
    </row>
    <row r="39" spans="1:9" x14ac:dyDescent="0.25">
      <c r="A39" s="9" t="s">
        <v>47</v>
      </c>
      <c r="B39" s="9"/>
      <c r="C39" s="10"/>
      <c r="D39" s="10"/>
      <c r="E39" s="11"/>
      <c r="F39" s="62" t="s">
        <v>17</v>
      </c>
      <c r="G39" s="13"/>
      <c r="H39" s="63"/>
    </row>
    <row r="40" spans="1:9" ht="15.75" thickBot="1" x14ac:dyDescent="0.3">
      <c r="A40" s="15" t="s">
        <v>2</v>
      </c>
      <c r="B40" s="15"/>
      <c r="C40" s="16" t="s">
        <v>3</v>
      </c>
      <c r="D40" s="16" t="s">
        <v>4</v>
      </c>
      <c r="E40" s="16" t="s">
        <v>5</v>
      </c>
      <c r="F40" s="64" t="s">
        <v>6</v>
      </c>
      <c r="G40" s="18" t="s">
        <v>7</v>
      </c>
      <c r="H40" s="51" t="s">
        <v>8</v>
      </c>
    </row>
    <row r="41" spans="1:9" ht="15.75" thickTop="1" x14ac:dyDescent="0.25">
      <c r="A41" s="52">
        <v>70103</v>
      </c>
      <c r="B41" s="52"/>
      <c r="C41" s="53" t="s">
        <v>48</v>
      </c>
      <c r="D41" s="53"/>
      <c r="E41" s="92" t="s">
        <v>49</v>
      </c>
      <c r="F41" s="55">
        <v>4</v>
      </c>
      <c r="G41" s="70"/>
      <c r="H41" s="57">
        <f>F41*G41</f>
        <v>0</v>
      </c>
      <c r="I41" s="25"/>
    </row>
    <row r="42" spans="1:9" ht="15.75" thickBot="1" x14ac:dyDescent="0.3">
      <c r="A42" s="94">
        <v>70901</v>
      </c>
      <c r="B42" s="94"/>
      <c r="C42" s="95" t="s">
        <v>50</v>
      </c>
      <c r="D42" s="95"/>
      <c r="E42" s="96" t="s">
        <v>51</v>
      </c>
      <c r="F42" s="55">
        <v>1</v>
      </c>
      <c r="G42" s="97"/>
      <c r="H42" s="98">
        <f>F42*G42</f>
        <v>0</v>
      </c>
      <c r="I42" s="25"/>
    </row>
    <row r="43" spans="1:9" ht="15.75" thickTop="1" x14ac:dyDescent="0.25">
      <c r="A43" s="58"/>
      <c r="B43" s="45"/>
      <c r="C43" s="46"/>
      <c r="D43" s="46"/>
      <c r="E43" s="47"/>
      <c r="F43" s="59"/>
      <c r="G43" s="60" t="s">
        <v>15</v>
      </c>
      <c r="H43" s="61">
        <f>SUBTOTAL(9,H41:H42)</f>
        <v>0</v>
      </c>
    </row>
    <row r="44" spans="1:9" x14ac:dyDescent="0.25">
      <c r="A44" s="9" t="s">
        <v>52</v>
      </c>
      <c r="B44" s="9"/>
      <c r="C44" s="79"/>
      <c r="D44" s="79"/>
      <c r="E44" s="80"/>
      <c r="F44" s="81" t="s">
        <v>17</v>
      </c>
      <c r="G44" s="82"/>
      <c r="H44" s="83"/>
    </row>
    <row r="45" spans="1:9" ht="15.75" thickBot="1" x14ac:dyDescent="0.3">
      <c r="A45" s="15" t="s">
        <v>2</v>
      </c>
      <c r="B45" s="15"/>
      <c r="C45" s="16" t="s">
        <v>3</v>
      </c>
      <c r="D45" s="16" t="s">
        <v>4</v>
      </c>
      <c r="E45" s="16" t="s">
        <v>5</v>
      </c>
      <c r="F45" s="64" t="s">
        <v>6</v>
      </c>
      <c r="G45" s="18" t="s">
        <v>7</v>
      </c>
      <c r="H45" s="51" t="s">
        <v>8</v>
      </c>
    </row>
    <row r="46" spans="1:9" ht="16.5" thickTop="1" thickBot="1" x14ac:dyDescent="0.3">
      <c r="A46" s="52">
        <v>90201</v>
      </c>
      <c r="B46" s="52"/>
      <c r="C46" s="53" t="s">
        <v>53</v>
      </c>
      <c r="D46" s="53" t="s">
        <v>54</v>
      </c>
      <c r="E46" s="54" t="s">
        <v>19</v>
      </c>
      <c r="F46" s="55">
        <v>90</v>
      </c>
      <c r="G46" s="70"/>
      <c r="H46" s="57">
        <f>F46*G46</f>
        <v>0</v>
      </c>
      <c r="I46" s="25"/>
    </row>
    <row r="47" spans="1:9" ht="15.75" thickTop="1" x14ac:dyDescent="0.25">
      <c r="A47" s="85"/>
      <c r="B47" s="86"/>
      <c r="C47" s="87"/>
      <c r="D47" s="87"/>
      <c r="E47" s="47"/>
      <c r="F47" s="48"/>
      <c r="G47" s="60" t="s">
        <v>15</v>
      </c>
      <c r="H47" s="88">
        <f>SUBTOTAL(9,H46:H46)</f>
        <v>0</v>
      </c>
      <c r="I47" s="25"/>
    </row>
    <row r="49" spans="1:9" x14ac:dyDescent="0.25">
      <c r="A49" s="89" t="s">
        <v>55</v>
      </c>
    </row>
    <row r="51" spans="1:9" x14ac:dyDescent="0.25">
      <c r="A51" s="102" t="s">
        <v>56</v>
      </c>
      <c r="B51" s="103"/>
      <c r="C51" s="103"/>
      <c r="D51" s="103"/>
      <c r="E51" s="103"/>
      <c r="F51" s="103"/>
      <c r="G51" s="104"/>
      <c r="H51" s="105">
        <f>H12</f>
        <v>0</v>
      </c>
    </row>
    <row r="52" spans="1:9" x14ac:dyDescent="0.25">
      <c r="A52" s="102" t="s">
        <v>57</v>
      </c>
      <c r="B52" s="103"/>
      <c r="C52" s="103"/>
      <c r="D52" s="103"/>
      <c r="E52" s="103"/>
      <c r="F52" s="103"/>
      <c r="G52" s="104"/>
      <c r="H52" s="105">
        <f>H17</f>
        <v>0</v>
      </c>
    </row>
    <row r="53" spans="1:9" x14ac:dyDescent="0.25">
      <c r="A53" s="102" t="s">
        <v>58</v>
      </c>
      <c r="B53" s="103"/>
      <c r="C53" s="103"/>
      <c r="D53" s="103"/>
      <c r="E53" s="103"/>
      <c r="F53" s="103"/>
      <c r="G53" s="104"/>
      <c r="H53" s="105">
        <f>H26</f>
        <v>0</v>
      </c>
    </row>
    <row r="54" spans="1:9" x14ac:dyDescent="0.25">
      <c r="A54" s="102" t="s">
        <v>59</v>
      </c>
      <c r="B54" s="103"/>
      <c r="C54" s="103"/>
      <c r="D54" s="103"/>
      <c r="E54" s="103"/>
      <c r="F54" s="103"/>
      <c r="G54" s="104"/>
      <c r="H54" s="105">
        <f>H34</f>
        <v>0</v>
      </c>
    </row>
    <row r="55" spans="1:9" x14ac:dyDescent="0.25">
      <c r="A55" s="102" t="s">
        <v>60</v>
      </c>
      <c r="B55" s="103"/>
      <c r="C55" s="103"/>
      <c r="D55" s="103"/>
      <c r="E55" s="103"/>
      <c r="F55" s="103"/>
      <c r="G55" s="104"/>
      <c r="H55" s="105">
        <f>H38</f>
        <v>0</v>
      </c>
    </row>
    <row r="56" spans="1:9" x14ac:dyDescent="0.25">
      <c r="A56" s="102" t="s">
        <v>61</v>
      </c>
      <c r="B56" s="103"/>
      <c r="C56" s="103"/>
      <c r="D56" s="103"/>
      <c r="E56" s="103"/>
      <c r="F56" s="103"/>
      <c r="G56" s="104"/>
      <c r="H56" s="105">
        <f>H43</f>
        <v>0</v>
      </c>
    </row>
    <row r="57" spans="1:9" x14ac:dyDescent="0.25">
      <c r="A57" s="102" t="s">
        <v>62</v>
      </c>
      <c r="B57" s="103"/>
      <c r="C57" s="103"/>
      <c r="D57" s="103"/>
      <c r="E57" s="103"/>
      <c r="F57" s="103"/>
      <c r="G57" s="104"/>
      <c r="H57" s="105">
        <f>H47</f>
        <v>0</v>
      </c>
    </row>
    <row r="59" spans="1:9" x14ac:dyDescent="0.25">
      <c r="A59" s="89"/>
      <c r="B59" s="89"/>
      <c r="F59" s="124" t="s">
        <v>63</v>
      </c>
      <c r="G59" s="124"/>
      <c r="H59" s="106">
        <f>H12+H17+H26+H34+H38+H43+H47</f>
        <v>0</v>
      </c>
    </row>
    <row r="60" spans="1:9" x14ac:dyDescent="0.25">
      <c r="A60" s="107"/>
      <c r="B60" s="107"/>
      <c r="C60" s="108"/>
      <c r="D60" s="108"/>
      <c r="E60" s="109"/>
      <c r="F60" s="125" t="s">
        <v>64</v>
      </c>
      <c r="G60" s="125"/>
      <c r="H60" s="110">
        <f>H59*0.05</f>
        <v>0</v>
      </c>
      <c r="I60" s="111"/>
    </row>
    <row r="61" spans="1:9" x14ac:dyDescent="0.25">
      <c r="A61" s="89"/>
      <c r="B61" s="89"/>
      <c r="F61" s="124" t="s">
        <v>65</v>
      </c>
      <c r="G61" s="124"/>
      <c r="H61" s="110">
        <f>(H59+H60)*0.2</f>
        <v>0</v>
      </c>
    </row>
    <row r="62" spans="1:9" x14ac:dyDescent="0.25">
      <c r="A62" s="89"/>
      <c r="B62" s="89"/>
      <c r="F62" s="124" t="s">
        <v>66</v>
      </c>
      <c r="G62" s="124"/>
      <c r="H62" s="110">
        <f>H59+H60+H61</f>
        <v>0</v>
      </c>
    </row>
  </sheetData>
  <mergeCells count="4">
    <mergeCell ref="F59:G59"/>
    <mergeCell ref="F60:G60"/>
    <mergeCell ref="F61:G61"/>
    <mergeCell ref="F62:G62"/>
  </mergeCells>
  <pageMargins left="0.7" right="0.7" top="0.75" bottom="0.75" header="0.3" footer="0.3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Rinken</dc:creator>
  <cp:lastModifiedBy>Laura Rüngas</cp:lastModifiedBy>
  <dcterms:created xsi:type="dcterms:W3CDTF">2024-11-03T15:37:44Z</dcterms:created>
  <dcterms:modified xsi:type="dcterms:W3CDTF">2024-11-04T08:32:14Z</dcterms:modified>
</cp:coreProperties>
</file>