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130" activeTab="0"/>
  </bookViews>
  <sheets>
    <sheet name="Hinnapakkumise tabel" sheetId="1" r:id="rId1"/>
  </sheets>
  <definedNames>
    <definedName name="Excel_BuiltIn_Print_Area_1_1">'Hinnapakkumise tabel'!$A$1:$K$130</definedName>
    <definedName name="Excel_BuiltIn_Print_Area_1_1_1">'Hinnapakkumise tabel'!$A$1:$F$128</definedName>
    <definedName name="Excel_BuiltIn_Print_Area_1_1_1_1">'Hinnapakkumise tabel'!$A$1:$F$124</definedName>
    <definedName name="_xlnm.Print_Area" localSheetId="0">'Hinnapakkumise tabel'!$A$1:$F$130</definedName>
  </definedNames>
  <calcPr fullCalcOnLoad="1"/>
</workbook>
</file>

<file path=xl/sharedStrings.xml><?xml version="1.0" encoding="utf-8"?>
<sst xmlns="http://schemas.openxmlformats.org/spreadsheetml/2006/main" count="212" uniqueCount="146">
  <si>
    <t>Kulu kirjeldus</t>
  </si>
  <si>
    <t>Mõõt-ühik</t>
  </si>
  <si>
    <t>Tööde maht</t>
  </si>
  <si>
    <t>Ühiku hind</t>
  </si>
  <si>
    <t>Maksumus</t>
  </si>
  <si>
    <t>VÄLISRAJATISED</t>
  </si>
  <si>
    <t>Ettevalmistus ja lammutus</t>
  </si>
  <si>
    <t>117</t>
  </si>
  <si>
    <t>Hoonete ja rajatiste lammutamine</t>
  </si>
  <si>
    <t>Akende demonteerimine</t>
  </si>
  <si>
    <t>tk</t>
  </si>
  <si>
    <t>Seintest  läbiviikude puurimine</t>
  </si>
  <si>
    <t>obj</t>
  </si>
  <si>
    <t>Uste lammutamine seintes I etapp</t>
  </si>
  <si>
    <t>Uste lammutamine seintes II etapp</t>
  </si>
  <si>
    <t>Ukseava lammutamine seina II etapp</t>
  </si>
  <si>
    <t>Vajadusel I korruse betoonist trepipodesti osaline lammutus uue trepi paigaldamiseks</t>
  </si>
  <si>
    <t xml:space="preserve">Vaheseinte lammutamine </t>
  </si>
  <si>
    <t>m²</t>
  </si>
  <si>
    <t>Küttekollete lammutus</t>
  </si>
  <si>
    <t>Betoonpõranda lammutamine I etapp</t>
  </si>
  <si>
    <t>Betoonpõranda lammutus tehnilises ruumis põrandaküttekollektorite ja torustike paigaldamiseks</t>
  </si>
  <si>
    <t>Betoonpõranda lammutamine II etapp</t>
  </si>
  <si>
    <t>Keldri treppide lammutus</t>
  </si>
  <si>
    <t>Pinnase väljakaevamine põranda alt I etapp</t>
  </si>
  <si>
    <t>m³</t>
  </si>
  <si>
    <t>Pinnase väljakaevamine põranda alt II etapp</t>
  </si>
  <si>
    <t>Ventilatsioonisüsteemi läbiviikude puurimine</t>
  </si>
  <si>
    <t>118</t>
  </si>
  <si>
    <t>Raadamis- ja lammutusjäätmete vedu ja utiliseerimine</t>
  </si>
  <si>
    <t>Hoonevälised ehitised</t>
  </si>
  <si>
    <t>Sokli lahti kaevamine ventilatsiooniseadme õhuvõtuks ja väljaviseks</t>
  </si>
  <si>
    <t>Tagasitäide (vt eest)</t>
  </si>
  <si>
    <t>Killustikaluste tegemine pandustele (vt eest)</t>
  </si>
  <si>
    <t>Betoonpandused (vt eest)</t>
  </si>
  <si>
    <t>ALUSED JA VUNDAMENDID</t>
  </si>
  <si>
    <t>Aluspõrandad</t>
  </si>
  <si>
    <t>231</t>
  </si>
  <si>
    <t>Liiv- ja killustikalused</t>
  </si>
  <si>
    <t>Liivakiht tasanduseks I etapp</t>
  </si>
  <si>
    <t>Liivakiht tasanduseks II etapp</t>
  </si>
  <si>
    <t>232</t>
  </si>
  <si>
    <t>Betoontarindid</t>
  </si>
  <si>
    <t>Põrandaplaat monoliitsest raudbetoonist 80 mm I etapp</t>
  </si>
  <si>
    <t>Parandusvalu tehnilises ruumis põrandaküttekolletorite ja torustike juures</t>
  </si>
  <si>
    <t>Põrandaplaat monoliitsest raudbetoonist 80 mm II etapp</t>
  </si>
  <si>
    <t>Astmete ja treppide valamine pinnasel põrandates II etapp</t>
  </si>
  <si>
    <t>236</t>
  </si>
  <si>
    <t>Sooja- ja hüdroisolatsioon</t>
  </si>
  <si>
    <t>PVC kile I etapp</t>
  </si>
  <si>
    <t>PVC kile II etapp</t>
  </si>
  <si>
    <t>Põranda soojustamine vahtplastiga  EPS 100 Silver 50..100 mm I etapp</t>
  </si>
  <si>
    <t>Põranda soojustamine vahtplastiga  EPS 100 Silver 50..100 mm II etapp</t>
  </si>
  <si>
    <t>Põranda isoleerimine vahtplastiga 30 mm</t>
  </si>
  <si>
    <t>FASSAADIELEMENDID  JA KATUSED</t>
  </si>
  <si>
    <t>42</t>
  </si>
  <si>
    <t>Välisaknad</t>
  </si>
  <si>
    <t>Avatav PVC aken koos paigaldusega, palede viimistlus</t>
  </si>
  <si>
    <t>Aknalauad</t>
  </si>
  <si>
    <t>jm</t>
  </si>
  <si>
    <t>Aknaplekid</t>
  </si>
  <si>
    <t>RUUMITARINDID JA PINNAKATTED</t>
  </si>
  <si>
    <t>Vaheseinad</t>
  </si>
  <si>
    <t>Laotud vaheseinad</t>
  </si>
  <si>
    <t>Seinte ladumine fibo plokkidest, 100mm</t>
  </si>
  <si>
    <t>Lukustatav lükandsein (uks)</t>
  </si>
  <si>
    <t>Lükandseinast laeni kipssein karkassil</t>
  </si>
  <si>
    <t>Trepikoja tuletõkkesein</t>
  </si>
  <si>
    <t>Siseuksed</t>
  </si>
  <si>
    <t>Terasuksed</t>
  </si>
  <si>
    <t>Tuletõkkeuksed EI 30, II etapp</t>
  </si>
  <si>
    <t xml:space="preserve">Puituksed </t>
  </si>
  <si>
    <t>Siseseinte pinnakatted</t>
  </si>
  <si>
    <t>Värvkatted</t>
  </si>
  <si>
    <t>Seinte puhastamine I etapp</t>
  </si>
  <si>
    <t>Seinte puhastamine II etapp</t>
  </si>
  <si>
    <t>Seinte ettevalmistus, krohvimine, pahteldus ja värvimine 2x I etapp</t>
  </si>
  <si>
    <t>Seinte ettevalmistus, krohvimine, pahteldus ja värvimine 2x II etapp</t>
  </si>
  <si>
    <t>Plaatkatted</t>
  </si>
  <si>
    <t>Seinte plaatimine keraamiliste plaatidega, dussiruum, köögi töötasapinna tagune</t>
  </si>
  <si>
    <t>Lagede pinnakatted</t>
  </si>
  <si>
    <t xml:space="preserve">Betoonlagede viimistlus </t>
  </si>
  <si>
    <t>Lagede sooja-,  heli- ja hüdroisolatsioon</t>
  </si>
  <si>
    <t>Kipslagi</t>
  </si>
  <si>
    <t>Tuletõkkelagi (vill,kips jne) II etapp</t>
  </si>
  <si>
    <t>Treppide pinnakatted</t>
  </si>
  <si>
    <t>Liimpuidust trepp</t>
  </si>
  <si>
    <t>Kimpuidust trepp II etapp</t>
  </si>
  <si>
    <t>Trepi piire koos käsipuuga</t>
  </si>
  <si>
    <t>Tuletõkkesektsiooniehitus 1.-2. korruse trepile</t>
  </si>
  <si>
    <t>Põrandad ja pinnakatted</t>
  </si>
  <si>
    <t>Põrandate plaatimine keraamilise plaadiga</t>
  </si>
  <si>
    <t>Betoontrepi plaatimine keraamiliste plaatidega II etapp</t>
  </si>
  <si>
    <t>Laminaatparkett aluskattel I etapp koos põrandaliistudega</t>
  </si>
  <si>
    <t>Laminaatparkett aluskattel II etapp koos põrandaliistudega</t>
  </si>
  <si>
    <t>SISUSTUS, INVENTAR, SEADMED</t>
  </si>
  <si>
    <t>Sisustus ja mööbel</t>
  </si>
  <si>
    <t>Köögi sisustus (integreerida tööpinda)</t>
  </si>
  <si>
    <t>TEHNOSÜSTEEMID</t>
  </si>
  <si>
    <t>Veevarustus ja kanalisatsioon</t>
  </si>
  <si>
    <t>711</t>
  </si>
  <si>
    <t>Veevarustus</t>
  </si>
  <si>
    <t>Vastavalt eritööde spetsifikatsoonile</t>
  </si>
  <si>
    <t>712</t>
  </si>
  <si>
    <t>Kanalisatsioon</t>
  </si>
  <si>
    <t>Sanitaartehnilised furnituurid</t>
  </si>
  <si>
    <t>72</t>
  </si>
  <si>
    <t>Küte, ventilatsioon ja jahutus</t>
  </si>
  <si>
    <t>Ventilatsioonisüsteem</t>
  </si>
  <si>
    <t xml:space="preserve">Vastavalt spetsifikatsioonile kõik I etapis </t>
  </si>
  <si>
    <t>Küttesüsteem</t>
  </si>
  <si>
    <t>Vastavalt spetsifikatsioonile I etapp</t>
  </si>
  <si>
    <t>Vastavalt spetsifikatsioonile II etapp</t>
  </si>
  <si>
    <t>Tuletõrjevee varustus</t>
  </si>
  <si>
    <t>734</t>
  </si>
  <si>
    <t>Tulekustutusseadmed</t>
  </si>
  <si>
    <t>Tulekustutid</t>
  </si>
  <si>
    <t>Tugevvoolu paigaldis</t>
  </si>
  <si>
    <t>741</t>
  </si>
  <si>
    <t>Tugevvoolu seade</t>
  </si>
  <si>
    <t>Elektriseade vastavalt spetsifikatsioonile I etapis</t>
  </si>
  <si>
    <t>Elektriseade vastavalt spetsifikatsioonile II etapis</t>
  </si>
  <si>
    <t>Nõrkvoolupaigaldis ja automaatika</t>
  </si>
  <si>
    <t>ATS süsteemi täiendamine vajadusel</t>
  </si>
  <si>
    <t>EHITUSPLATSI KORRALDUSKULUD</t>
  </si>
  <si>
    <t>Ajutised ehitised</t>
  </si>
  <si>
    <t>Ajutised tehnosüsteemid</t>
  </si>
  <si>
    <t>Masinad ja seadmed</t>
  </si>
  <si>
    <t>Tööriistad ja instrumendid</t>
  </si>
  <si>
    <t>Abimaterjalid</t>
  </si>
  <si>
    <t>Energiakulu</t>
  </si>
  <si>
    <t>Veod</t>
  </si>
  <si>
    <t>Ehitusprahi äravedu ja utiliseerimine</t>
  </si>
  <si>
    <t>obj.</t>
  </si>
  <si>
    <t>EHITUSPLATSI ÜLDKULUD</t>
  </si>
  <si>
    <t>Juhtimiskulud</t>
  </si>
  <si>
    <t>Kulud abistavatele tegevustele</t>
  </si>
  <si>
    <t>Talvised lisakulud</t>
  </si>
  <si>
    <t>Lepingu erikulud</t>
  </si>
  <si>
    <t>KÕIK KOKKU (1+2+3+4+5+6+7+8+9)</t>
  </si>
  <si>
    <t>KM-ga</t>
  </si>
  <si>
    <t>Märkused:</t>
  </si>
  <si>
    <t>1. Mahutabel ei sisalda töövõtu piirist välja jäävaid töid</t>
  </si>
  <si>
    <t>2. Mahutabel on orienteerumiseks, pakutud mahtude õigsuse eest vastutab pakkuja.</t>
  </si>
  <si>
    <t>3. Pakutavad asendusmaterjalid tuleb tellijaga kooskõlastada.</t>
  </si>
  <si>
    <r>
      <t xml:space="preserve">TÖÖMAHTUDE TABEL </t>
    </r>
    <r>
      <rPr>
        <i/>
        <sz val="13"/>
        <color indexed="30"/>
        <rFont val="Arial"/>
        <family val="2"/>
      </rPr>
      <t>(II etapp ruumid 7-8)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</si>
</sst>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u val="single"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3"/>
      <color indexed="3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20" borderId="9" applyNumberFormat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9" fillId="0" borderId="10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164" fontId="6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1" fontId="9" fillId="0" borderId="12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wrapText="1"/>
    </xf>
    <xf numFmtId="0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wrapText="1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6" fillId="0" borderId="0" xfId="0" applyFont="1" applyAlignment="1">
      <alignment/>
    </xf>
    <xf numFmtId="164" fontId="2" fillId="0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7.57421875" defaultRowHeight="15" outlineLevelRow="1"/>
  <cols>
    <col min="1" max="1" width="7.7109375" style="1" customWidth="1"/>
    <col min="2" max="2" width="37.00390625" style="2" customWidth="1"/>
    <col min="3" max="3" width="4.57421875" style="3" customWidth="1"/>
    <col min="4" max="4" width="9.28125" style="4" customWidth="1"/>
    <col min="5" max="5" width="8.00390625" style="2" customWidth="1"/>
    <col min="6" max="6" width="9.28125" style="5" customWidth="1"/>
    <col min="7" max="11" width="7.57421875" style="6" customWidth="1"/>
    <col min="12" max="255" width="7.57421875" style="7" customWidth="1"/>
  </cols>
  <sheetData>
    <row r="1" spans="1:6" ht="17.25">
      <c r="A1" s="88" t="s">
        <v>145</v>
      </c>
      <c r="B1" s="88"/>
      <c r="C1" s="88"/>
      <c r="D1" s="88"/>
      <c r="E1" s="88"/>
      <c r="F1" s="88"/>
    </row>
    <row r="2" spans="1:6" ht="20.25">
      <c r="A2" s="8"/>
      <c r="B2" s="9" t="s">
        <v>0</v>
      </c>
      <c r="C2" s="9" t="s">
        <v>1</v>
      </c>
      <c r="D2" s="10" t="s">
        <v>2</v>
      </c>
      <c r="E2" s="9" t="s">
        <v>3</v>
      </c>
      <c r="F2" s="11" t="s">
        <v>4</v>
      </c>
    </row>
    <row r="3" spans="1:6" ht="15">
      <c r="A3" s="12">
        <v>1</v>
      </c>
      <c r="B3" s="13" t="s">
        <v>5</v>
      </c>
      <c r="C3" s="14"/>
      <c r="D3" s="15"/>
      <c r="E3" s="16"/>
      <c r="F3" s="17">
        <f>F4+F23</f>
        <v>0</v>
      </c>
    </row>
    <row r="4" spans="1:6" ht="14.25" outlineLevel="1">
      <c r="A4" s="18">
        <v>11</v>
      </c>
      <c r="B4" s="19" t="s">
        <v>6</v>
      </c>
      <c r="C4" s="9"/>
      <c r="D4" s="20"/>
      <c r="E4" s="21"/>
      <c r="F4" s="22">
        <f>SUM(F6:F22)</f>
        <v>0</v>
      </c>
    </row>
    <row r="5" spans="1:6" ht="14.25" outlineLevel="1">
      <c r="A5" s="23" t="s">
        <v>7</v>
      </c>
      <c r="B5" s="24" t="s">
        <v>8</v>
      </c>
      <c r="C5" s="25"/>
      <c r="D5" s="24"/>
      <c r="E5" s="24"/>
      <c r="F5" s="26"/>
    </row>
    <row r="6" spans="1:6" ht="14.25" hidden="1" outlineLevel="1">
      <c r="A6" s="23"/>
      <c r="B6" s="27" t="s">
        <v>9</v>
      </c>
      <c r="C6" s="25" t="s">
        <v>10</v>
      </c>
      <c r="D6" s="28">
        <v>1</v>
      </c>
      <c r="E6" s="24"/>
      <c r="F6" s="26">
        <f aca="true" t="shared" si="0" ref="F6:F22">D6*E6</f>
        <v>0</v>
      </c>
    </row>
    <row r="7" spans="1:6" ht="12.75" customHeight="1" hidden="1" outlineLevel="1">
      <c r="A7" s="23"/>
      <c r="B7" s="27" t="s">
        <v>11</v>
      </c>
      <c r="C7" s="25" t="s">
        <v>12</v>
      </c>
      <c r="D7" s="24">
        <v>1</v>
      </c>
      <c r="E7" s="24"/>
      <c r="F7" s="26">
        <f t="shared" si="0"/>
        <v>0</v>
      </c>
    </row>
    <row r="8" spans="1:6" ht="12.75" customHeight="1" hidden="1" outlineLevel="1">
      <c r="A8" s="23"/>
      <c r="B8" s="27" t="s">
        <v>13</v>
      </c>
      <c r="C8" s="25" t="s">
        <v>10</v>
      </c>
      <c r="D8" s="24">
        <v>11</v>
      </c>
      <c r="E8" s="24"/>
      <c r="F8" s="26">
        <f t="shared" si="0"/>
        <v>0</v>
      </c>
    </row>
    <row r="9" spans="1:6" ht="12.75" customHeight="1" outlineLevel="1">
      <c r="A9" s="23"/>
      <c r="B9" s="29" t="s">
        <v>14</v>
      </c>
      <c r="C9" s="25" t="s">
        <v>10</v>
      </c>
      <c r="D9" s="24">
        <v>1</v>
      </c>
      <c r="E9" s="24"/>
      <c r="F9" s="26">
        <f t="shared" si="0"/>
        <v>0</v>
      </c>
    </row>
    <row r="10" spans="1:6" ht="12.75" customHeight="1" outlineLevel="1">
      <c r="A10" s="23"/>
      <c r="B10" s="29" t="s">
        <v>15</v>
      </c>
      <c r="C10" s="25" t="s">
        <v>10</v>
      </c>
      <c r="D10" s="24">
        <v>1</v>
      </c>
      <c r="E10" s="24"/>
      <c r="F10" s="26">
        <f t="shared" si="0"/>
        <v>0</v>
      </c>
    </row>
    <row r="11" spans="1:6" ht="26.25" customHeight="1" hidden="1" outlineLevel="1">
      <c r="A11" s="23"/>
      <c r="B11" s="30" t="s">
        <v>16</v>
      </c>
      <c r="C11" s="25" t="s">
        <v>12</v>
      </c>
      <c r="D11" s="24">
        <v>1</v>
      </c>
      <c r="E11" s="24"/>
      <c r="F11" s="26">
        <f t="shared" si="0"/>
        <v>0</v>
      </c>
    </row>
    <row r="12" spans="1:6" ht="12.75" customHeight="1" hidden="1" outlineLevel="1">
      <c r="A12" s="23"/>
      <c r="B12" s="27" t="s">
        <v>17</v>
      </c>
      <c r="C12" s="25" t="s">
        <v>18</v>
      </c>
      <c r="D12" s="24">
        <v>25</v>
      </c>
      <c r="E12" s="24"/>
      <c r="F12" s="26">
        <f t="shared" si="0"/>
        <v>0</v>
      </c>
    </row>
    <row r="13" spans="1:6" ht="12.75" customHeight="1" hidden="1" outlineLevel="1">
      <c r="A13" s="23"/>
      <c r="B13" s="27" t="s">
        <v>19</v>
      </c>
      <c r="C13" s="25" t="s">
        <v>12</v>
      </c>
      <c r="D13" s="24">
        <v>1</v>
      </c>
      <c r="E13" s="24"/>
      <c r="F13" s="26">
        <f t="shared" si="0"/>
        <v>0</v>
      </c>
    </row>
    <row r="14" spans="1:6" ht="12.75" customHeight="1" hidden="1" outlineLevel="1">
      <c r="A14" s="23"/>
      <c r="B14" s="27" t="s">
        <v>20</v>
      </c>
      <c r="C14" s="25" t="s">
        <v>18</v>
      </c>
      <c r="D14" s="24">
        <v>68</v>
      </c>
      <c r="E14" s="24"/>
      <c r="F14" s="26">
        <f t="shared" si="0"/>
        <v>0</v>
      </c>
    </row>
    <row r="15" spans="1:6" ht="25.5" customHeight="1" hidden="1" outlineLevel="1">
      <c r="A15" s="23"/>
      <c r="B15" s="27" t="s">
        <v>21</v>
      </c>
      <c r="C15" s="25" t="s">
        <v>12</v>
      </c>
      <c r="D15" s="24">
        <v>1</v>
      </c>
      <c r="E15" s="24"/>
      <c r="F15" s="26">
        <f t="shared" si="0"/>
        <v>0</v>
      </c>
    </row>
    <row r="16" spans="1:6" ht="12.75" customHeight="1" outlineLevel="1">
      <c r="A16" s="23"/>
      <c r="B16" s="29" t="s">
        <v>22</v>
      </c>
      <c r="C16" s="25" t="s">
        <v>18</v>
      </c>
      <c r="D16" s="24">
        <v>20</v>
      </c>
      <c r="E16" s="24"/>
      <c r="F16" s="26">
        <f t="shared" si="0"/>
        <v>0</v>
      </c>
    </row>
    <row r="17" spans="1:6" ht="12.75" customHeight="1" hidden="1" outlineLevel="1">
      <c r="A17" s="23"/>
      <c r="B17" s="27" t="s">
        <v>23</v>
      </c>
      <c r="C17" s="25" t="s">
        <v>12</v>
      </c>
      <c r="D17" s="24">
        <v>1</v>
      </c>
      <c r="E17" s="24"/>
      <c r="F17" s="26">
        <f t="shared" si="0"/>
        <v>0</v>
      </c>
    </row>
    <row r="18" spans="1:6" ht="12.75" customHeight="1" hidden="1" outlineLevel="1">
      <c r="A18" s="23"/>
      <c r="B18" s="27" t="s">
        <v>24</v>
      </c>
      <c r="C18" s="25" t="s">
        <v>25</v>
      </c>
      <c r="D18" s="24">
        <v>16</v>
      </c>
      <c r="E18" s="24"/>
      <c r="F18" s="26">
        <f t="shared" si="0"/>
        <v>0</v>
      </c>
    </row>
    <row r="19" spans="1:6" ht="12.75" customHeight="1" outlineLevel="1">
      <c r="A19" s="23"/>
      <c r="B19" s="29" t="s">
        <v>26</v>
      </c>
      <c r="C19" s="25" t="s">
        <v>25</v>
      </c>
      <c r="D19" s="24">
        <v>30</v>
      </c>
      <c r="E19" s="24"/>
      <c r="F19" s="26">
        <f t="shared" si="0"/>
        <v>0</v>
      </c>
    </row>
    <row r="20" spans="1:6" ht="12.75" customHeight="1" hidden="1" outlineLevel="1">
      <c r="A20" s="23"/>
      <c r="B20" s="27" t="s">
        <v>27</v>
      </c>
      <c r="C20" s="25" t="s">
        <v>12</v>
      </c>
      <c r="D20" s="24">
        <v>1</v>
      </c>
      <c r="E20" s="24"/>
      <c r="F20" s="26">
        <f t="shared" si="0"/>
        <v>0</v>
      </c>
    </row>
    <row r="21" spans="1:6" ht="13.5" customHeight="1" hidden="1" outlineLevel="1">
      <c r="A21" s="23" t="s">
        <v>28</v>
      </c>
      <c r="B21" s="24" t="s">
        <v>29</v>
      </c>
      <c r="C21" s="25"/>
      <c r="D21" s="24"/>
      <c r="E21" s="24"/>
      <c r="F21" s="26">
        <f t="shared" si="0"/>
        <v>0</v>
      </c>
    </row>
    <row r="22" spans="1:6" ht="13.5" customHeight="1" hidden="1" outlineLevel="1">
      <c r="A22" s="23"/>
      <c r="B22" s="27" t="s">
        <v>29</v>
      </c>
      <c r="C22" s="25" t="s">
        <v>12</v>
      </c>
      <c r="D22" s="24">
        <v>1</v>
      </c>
      <c r="E22" s="24"/>
      <c r="F22" s="26">
        <f t="shared" si="0"/>
        <v>0</v>
      </c>
    </row>
    <row r="23" spans="1:6" ht="14.25" outlineLevel="1">
      <c r="A23" s="18">
        <v>14</v>
      </c>
      <c r="B23" s="19" t="s">
        <v>30</v>
      </c>
      <c r="C23" s="31"/>
      <c r="D23" s="20"/>
      <c r="E23" s="32"/>
      <c r="F23" s="32">
        <f>SUM(F24:F27)</f>
        <v>0</v>
      </c>
    </row>
    <row r="24" spans="1:6" ht="21" hidden="1" outlineLevel="1">
      <c r="A24" s="33"/>
      <c r="B24" s="27" t="s">
        <v>31</v>
      </c>
      <c r="C24" s="25" t="s">
        <v>12</v>
      </c>
      <c r="D24" s="24">
        <v>1</v>
      </c>
      <c r="E24" s="24"/>
      <c r="F24" s="26">
        <f>D24*E24</f>
        <v>0</v>
      </c>
    </row>
    <row r="25" spans="1:6" ht="14.25" hidden="1" outlineLevel="1">
      <c r="A25" s="33"/>
      <c r="B25" s="27" t="s">
        <v>32</v>
      </c>
      <c r="C25" s="25" t="s">
        <v>12</v>
      </c>
      <c r="D25" s="24">
        <v>1</v>
      </c>
      <c r="E25" s="24"/>
      <c r="F25" s="26">
        <f>D25*E25</f>
        <v>0</v>
      </c>
    </row>
    <row r="26" spans="1:6" ht="14.25" hidden="1" outlineLevel="1">
      <c r="A26" s="23"/>
      <c r="B26" s="27" t="s">
        <v>33</v>
      </c>
      <c r="C26" s="25" t="s">
        <v>12</v>
      </c>
      <c r="D26" s="28">
        <v>1</v>
      </c>
      <c r="E26" s="24"/>
      <c r="F26" s="26">
        <f>D26*E26</f>
        <v>0</v>
      </c>
    </row>
    <row r="27" spans="1:6" ht="14.25" hidden="1" outlineLevel="1">
      <c r="A27" s="23"/>
      <c r="B27" s="27" t="s">
        <v>34</v>
      </c>
      <c r="C27" s="25" t="s">
        <v>12</v>
      </c>
      <c r="D27" s="24">
        <v>1</v>
      </c>
      <c r="E27" s="24"/>
      <c r="F27" s="26">
        <f>D27*E27</f>
        <v>0</v>
      </c>
    </row>
    <row r="28" spans="1:6" ht="15" outlineLevel="1">
      <c r="A28" s="34">
        <v>2</v>
      </c>
      <c r="B28" s="35" t="s">
        <v>35</v>
      </c>
      <c r="C28" s="25"/>
      <c r="D28" s="24"/>
      <c r="E28" s="24"/>
      <c r="F28" s="36">
        <f>F29</f>
        <v>0</v>
      </c>
    </row>
    <row r="29" spans="1:6" ht="14.25" outlineLevel="1">
      <c r="A29" s="18">
        <v>23</v>
      </c>
      <c r="B29" s="19" t="s">
        <v>36</v>
      </c>
      <c r="C29" s="31"/>
      <c r="D29" s="20"/>
      <c r="E29" s="32"/>
      <c r="F29" s="22">
        <f>SUM(F31:F43)</f>
        <v>0</v>
      </c>
    </row>
    <row r="30" spans="1:6" ht="14.25" outlineLevel="1">
      <c r="A30" s="37" t="s">
        <v>37</v>
      </c>
      <c r="B30" s="38" t="s">
        <v>38</v>
      </c>
      <c r="C30" s="39"/>
      <c r="D30" s="38"/>
      <c r="E30" s="24"/>
      <c r="F30" s="26"/>
    </row>
    <row r="31" spans="1:6" ht="14.25" outlineLevel="1">
      <c r="A31" s="37"/>
      <c r="B31" s="40" t="s">
        <v>39</v>
      </c>
      <c r="C31" s="39" t="s">
        <v>25</v>
      </c>
      <c r="D31" s="38">
        <v>2</v>
      </c>
      <c r="E31" s="24"/>
      <c r="F31" s="26">
        <f>D31*E31</f>
        <v>0</v>
      </c>
    </row>
    <row r="32" spans="1:6" ht="14.25" outlineLevel="1">
      <c r="A32" s="37"/>
      <c r="B32" s="41" t="s">
        <v>40</v>
      </c>
      <c r="C32" s="39" t="s">
        <v>25</v>
      </c>
      <c r="D32" s="38">
        <v>3</v>
      </c>
      <c r="E32" s="24"/>
      <c r="F32" s="26">
        <f>D32*E32</f>
        <v>0</v>
      </c>
    </row>
    <row r="33" spans="1:6" ht="14.25" outlineLevel="1">
      <c r="A33" s="37" t="s">
        <v>41</v>
      </c>
      <c r="B33" s="38" t="s">
        <v>42</v>
      </c>
      <c r="C33" s="39"/>
      <c r="D33" s="38"/>
      <c r="E33" s="24"/>
      <c r="F33" s="26"/>
    </row>
    <row r="34" spans="1:6" ht="21" outlineLevel="1">
      <c r="A34" s="37"/>
      <c r="B34" s="40" t="s">
        <v>43</v>
      </c>
      <c r="C34" s="39" t="s">
        <v>25</v>
      </c>
      <c r="D34" s="38">
        <v>6</v>
      </c>
      <c r="E34" s="24"/>
      <c r="F34" s="26">
        <f>D34*E34</f>
        <v>0</v>
      </c>
    </row>
    <row r="35" spans="1:6" ht="21" outlineLevel="1">
      <c r="A35" s="37"/>
      <c r="B35" s="40" t="s">
        <v>44</v>
      </c>
      <c r="C35" s="39" t="s">
        <v>12</v>
      </c>
      <c r="D35" s="38">
        <v>1</v>
      </c>
      <c r="E35" s="24"/>
      <c r="F35" s="26">
        <f>D35*E35</f>
        <v>0</v>
      </c>
    </row>
    <row r="36" spans="1:6" ht="21" outlineLevel="1">
      <c r="A36" s="37"/>
      <c r="B36" s="41" t="s">
        <v>45</v>
      </c>
      <c r="C36" s="39" t="s">
        <v>25</v>
      </c>
      <c r="D36" s="38">
        <v>7</v>
      </c>
      <c r="E36" s="24"/>
      <c r="F36" s="26">
        <f>D36*E36</f>
        <v>0</v>
      </c>
    </row>
    <row r="37" spans="1:6" ht="21" outlineLevel="1">
      <c r="A37" s="37"/>
      <c r="B37" s="41" t="s">
        <v>46</v>
      </c>
      <c r="C37" s="39" t="s">
        <v>25</v>
      </c>
      <c r="D37" s="38">
        <v>0.5</v>
      </c>
      <c r="E37" s="24"/>
      <c r="F37" s="26">
        <f>D37*E37</f>
        <v>0</v>
      </c>
    </row>
    <row r="38" spans="1:6" ht="14.25" outlineLevel="1">
      <c r="A38" s="37" t="s">
        <v>47</v>
      </c>
      <c r="B38" s="38" t="s">
        <v>48</v>
      </c>
      <c r="C38" s="39"/>
      <c r="D38" s="38"/>
      <c r="E38" s="24"/>
      <c r="F38" s="26"/>
    </row>
    <row r="39" spans="1:6" ht="14.25" outlineLevel="1">
      <c r="A39" s="42"/>
      <c r="B39" s="40" t="s">
        <v>49</v>
      </c>
      <c r="C39" s="39" t="s">
        <v>18</v>
      </c>
      <c r="D39" s="38">
        <v>70</v>
      </c>
      <c r="E39" s="24"/>
      <c r="F39" s="26">
        <f>D39*E39</f>
        <v>0</v>
      </c>
    </row>
    <row r="40" spans="1:6" ht="14.25" outlineLevel="1">
      <c r="A40" s="42"/>
      <c r="B40" s="41" t="s">
        <v>50</v>
      </c>
      <c r="C40" s="39" t="s">
        <v>18</v>
      </c>
      <c r="D40" s="38">
        <v>40</v>
      </c>
      <c r="E40" s="24"/>
      <c r="F40" s="26">
        <f>D40*E40</f>
        <v>0</v>
      </c>
    </row>
    <row r="41" spans="1:6" ht="21" outlineLevel="1">
      <c r="A41" s="42"/>
      <c r="B41" s="40" t="s">
        <v>51</v>
      </c>
      <c r="C41" s="39" t="s">
        <v>18</v>
      </c>
      <c r="D41" s="38">
        <v>70</v>
      </c>
      <c r="E41" s="24"/>
      <c r="F41" s="26">
        <f>D41*E41</f>
        <v>0</v>
      </c>
    </row>
    <row r="42" spans="1:6" ht="21" outlineLevel="1">
      <c r="A42" s="42"/>
      <c r="B42" s="41" t="s">
        <v>52</v>
      </c>
      <c r="C42" s="39" t="s">
        <v>18</v>
      </c>
      <c r="D42" s="38">
        <v>40</v>
      </c>
      <c r="E42" s="24"/>
      <c r="F42" s="26">
        <f>D42*E42</f>
        <v>0</v>
      </c>
    </row>
    <row r="43" spans="1:6" ht="14.25" outlineLevel="1">
      <c r="A43" s="33"/>
      <c r="B43" s="27" t="s">
        <v>53</v>
      </c>
      <c r="C43" s="43" t="s">
        <v>12</v>
      </c>
      <c r="D43" s="44">
        <v>1</v>
      </c>
      <c r="E43" s="24"/>
      <c r="F43" s="26">
        <f>D43*E43</f>
        <v>0</v>
      </c>
    </row>
    <row r="44" spans="1:6" ht="30.75">
      <c r="A44" s="45">
        <v>4</v>
      </c>
      <c r="B44" s="46" t="s">
        <v>54</v>
      </c>
      <c r="C44" s="43"/>
      <c r="D44" s="47"/>
      <c r="E44" s="24"/>
      <c r="F44" s="36">
        <f>F45</f>
        <v>0</v>
      </c>
    </row>
    <row r="45" spans="1:6" ht="14.25">
      <c r="A45" s="18" t="s">
        <v>55</v>
      </c>
      <c r="B45" s="19" t="s">
        <v>56</v>
      </c>
      <c r="C45" s="31"/>
      <c r="D45" s="20"/>
      <c r="E45" s="32"/>
      <c r="F45" s="22">
        <f>SUM(F46:F48)</f>
        <v>0</v>
      </c>
    </row>
    <row r="46" spans="1:6" ht="21">
      <c r="A46" s="45"/>
      <c r="B46" s="40" t="s">
        <v>57</v>
      </c>
      <c r="C46" s="39" t="s">
        <v>10</v>
      </c>
      <c r="D46" s="38">
        <v>1</v>
      </c>
      <c r="E46" s="48"/>
      <c r="F46" s="26">
        <f>D46*E46</f>
        <v>0</v>
      </c>
    </row>
    <row r="47" spans="1:6" ht="15">
      <c r="A47" s="45"/>
      <c r="B47" s="40" t="s">
        <v>58</v>
      </c>
      <c r="C47" s="39" t="s">
        <v>59</v>
      </c>
      <c r="D47" s="38">
        <v>4.4</v>
      </c>
      <c r="E47" s="48"/>
      <c r="F47" s="26">
        <f>D47*E47</f>
        <v>0</v>
      </c>
    </row>
    <row r="48" spans="1:6" ht="15">
      <c r="A48" s="45"/>
      <c r="B48" s="27" t="s">
        <v>60</v>
      </c>
      <c r="C48" s="25" t="s">
        <v>59</v>
      </c>
      <c r="D48" s="24">
        <v>1.5</v>
      </c>
      <c r="E48" s="49"/>
      <c r="F48" s="26">
        <f>D48*E48</f>
        <v>0</v>
      </c>
    </row>
    <row r="49" spans="1:6" ht="30.75">
      <c r="A49" s="45">
        <v>5</v>
      </c>
      <c r="B49" s="46" t="s">
        <v>61</v>
      </c>
      <c r="C49" s="43"/>
      <c r="D49" s="47"/>
      <c r="E49" s="24"/>
      <c r="F49" s="36">
        <f>F50+F56+F61+F69+F75+F80</f>
        <v>0</v>
      </c>
    </row>
    <row r="50" spans="1:6" ht="14.25">
      <c r="A50" s="18">
        <v>51</v>
      </c>
      <c r="B50" s="19" t="s">
        <v>62</v>
      </c>
      <c r="C50" s="31"/>
      <c r="D50" s="20"/>
      <c r="E50" s="32"/>
      <c r="F50" s="22">
        <f>SUM(F52:F55)</f>
        <v>0</v>
      </c>
    </row>
    <row r="51" spans="1:6" ht="14.25">
      <c r="A51" s="50">
        <v>514</v>
      </c>
      <c r="B51" s="38" t="s">
        <v>63</v>
      </c>
      <c r="C51" s="38"/>
      <c r="D51" s="38"/>
      <c r="E51" s="24"/>
      <c r="F51" s="26"/>
    </row>
    <row r="52" spans="1:6" ht="14.25">
      <c r="A52" s="50"/>
      <c r="B52" s="40" t="s">
        <v>64</v>
      </c>
      <c r="C52" s="39" t="s">
        <v>18</v>
      </c>
      <c r="D52" s="38">
        <v>12</v>
      </c>
      <c r="E52" s="24"/>
      <c r="F52" s="26">
        <f>D52*E52</f>
        <v>0</v>
      </c>
    </row>
    <row r="53" spans="1:6" ht="14.25">
      <c r="A53" s="50"/>
      <c r="B53" s="40" t="s">
        <v>65</v>
      </c>
      <c r="C53" s="39" t="s">
        <v>18</v>
      </c>
      <c r="D53" s="38">
        <v>3.74</v>
      </c>
      <c r="E53" s="24"/>
      <c r="F53" s="26">
        <f>D53*E53</f>
        <v>0</v>
      </c>
    </row>
    <row r="54" spans="1:6" ht="14.25">
      <c r="A54" s="50"/>
      <c r="B54" s="40" t="s">
        <v>66</v>
      </c>
      <c r="C54" s="39" t="s">
        <v>18</v>
      </c>
      <c r="D54" s="38">
        <v>0.6000000000000001</v>
      </c>
      <c r="E54" s="24"/>
      <c r="F54" s="26">
        <f>D54*E54</f>
        <v>0</v>
      </c>
    </row>
    <row r="55" spans="1:6" ht="14.25">
      <c r="A55" s="50"/>
      <c r="B55" s="40" t="s">
        <v>67</v>
      </c>
      <c r="C55" s="39" t="s">
        <v>18</v>
      </c>
      <c r="D55" s="38">
        <v>10</v>
      </c>
      <c r="E55" s="24"/>
      <c r="F55" s="26">
        <f>D55*E55</f>
        <v>0</v>
      </c>
    </row>
    <row r="56" spans="1:256" ht="14.25">
      <c r="A56" s="18">
        <v>52</v>
      </c>
      <c r="B56" s="19" t="s">
        <v>68</v>
      </c>
      <c r="C56" s="31"/>
      <c r="D56" s="20"/>
      <c r="E56" s="32"/>
      <c r="F56" s="22">
        <f>SUM(F58:F60)</f>
        <v>0</v>
      </c>
      <c r="IV56" s="7"/>
    </row>
    <row r="57" spans="1:256" ht="14.25">
      <c r="A57" s="50">
        <v>523</v>
      </c>
      <c r="B57" s="38" t="s">
        <v>69</v>
      </c>
      <c r="C57" s="38"/>
      <c r="D57" s="38"/>
      <c r="E57" s="24"/>
      <c r="F57" s="26"/>
      <c r="I57" s="51"/>
      <c r="J57" s="51"/>
      <c r="IV57" s="7"/>
    </row>
    <row r="58" spans="1:256" ht="14.25">
      <c r="A58" s="50"/>
      <c r="B58" s="41" t="s">
        <v>70</v>
      </c>
      <c r="C58" s="39" t="s">
        <v>10</v>
      </c>
      <c r="D58" s="38">
        <v>1</v>
      </c>
      <c r="E58" s="24"/>
      <c r="F58" s="26">
        <f>D58*E58</f>
        <v>0</v>
      </c>
      <c r="I58" s="51"/>
      <c r="J58" s="51"/>
      <c r="IV58" s="7"/>
    </row>
    <row r="59" spans="1:256" ht="14.25">
      <c r="A59" s="50">
        <v>525</v>
      </c>
      <c r="B59" s="38" t="s">
        <v>71</v>
      </c>
      <c r="C59" s="39"/>
      <c r="D59" s="38"/>
      <c r="E59" s="24"/>
      <c r="F59" s="26"/>
      <c r="I59" s="51"/>
      <c r="J59" s="51"/>
      <c r="IV59" s="7"/>
    </row>
    <row r="60" spans="1:256" ht="14.25">
      <c r="A60" s="50"/>
      <c r="B60" s="38" t="s">
        <v>68</v>
      </c>
      <c r="C60" s="39" t="s">
        <v>10</v>
      </c>
      <c r="D60" s="38">
        <v>7</v>
      </c>
      <c r="E60" s="24"/>
      <c r="F60" s="26">
        <f>D60*E60</f>
        <v>0</v>
      </c>
      <c r="I60" s="51"/>
      <c r="J60" s="51"/>
      <c r="IV60" s="7"/>
    </row>
    <row r="61" spans="1:6" ht="14.25">
      <c r="A61" s="18">
        <v>53</v>
      </c>
      <c r="B61" s="19" t="s">
        <v>72</v>
      </c>
      <c r="C61" s="31"/>
      <c r="D61" s="20"/>
      <c r="E61" s="32"/>
      <c r="F61" s="22">
        <f>SUM(F63:F68)</f>
        <v>0</v>
      </c>
    </row>
    <row r="62" spans="1:6" ht="14.25">
      <c r="A62" s="50">
        <v>531</v>
      </c>
      <c r="B62" s="38" t="s">
        <v>73</v>
      </c>
      <c r="C62" s="38"/>
      <c r="D62" s="38"/>
      <c r="E62" s="49"/>
      <c r="F62" s="52"/>
    </row>
    <row r="63" spans="1:6" ht="14.25">
      <c r="A63" s="50"/>
      <c r="B63" s="40" t="s">
        <v>74</v>
      </c>
      <c r="C63" s="39" t="s">
        <v>18</v>
      </c>
      <c r="D63" s="38">
        <v>190</v>
      </c>
      <c r="E63" s="24"/>
      <c r="F63" s="26">
        <f>D63*E63</f>
        <v>0</v>
      </c>
    </row>
    <row r="64" spans="1:6" ht="14.25">
      <c r="A64" s="50"/>
      <c r="B64" s="41" t="s">
        <v>75</v>
      </c>
      <c r="C64" s="39" t="s">
        <v>18</v>
      </c>
      <c r="D64" s="38">
        <v>83</v>
      </c>
      <c r="E64" s="24"/>
      <c r="F64" s="26">
        <f>D64*E64</f>
        <v>0</v>
      </c>
    </row>
    <row r="65" spans="1:6" ht="21">
      <c r="A65" s="50"/>
      <c r="B65" s="40" t="s">
        <v>76</v>
      </c>
      <c r="C65" s="39" t="s">
        <v>18</v>
      </c>
      <c r="D65" s="38">
        <v>170</v>
      </c>
      <c r="E65" s="24"/>
      <c r="F65" s="26">
        <f>D65*E65</f>
        <v>0</v>
      </c>
    </row>
    <row r="66" spans="1:6" ht="21">
      <c r="A66" s="50"/>
      <c r="B66" s="41" t="s">
        <v>77</v>
      </c>
      <c r="C66" s="39" t="s">
        <v>18</v>
      </c>
      <c r="D66" s="38">
        <v>83</v>
      </c>
      <c r="E66" s="24"/>
      <c r="F66" s="26">
        <f>D66*E66</f>
        <v>0</v>
      </c>
    </row>
    <row r="67" spans="1:6" ht="14.25">
      <c r="A67" s="50">
        <v>535</v>
      </c>
      <c r="B67" s="38" t="s">
        <v>78</v>
      </c>
      <c r="C67" s="39"/>
      <c r="D67" s="38"/>
      <c r="E67" s="24"/>
      <c r="F67" s="26"/>
    </row>
    <row r="68" spans="1:6" ht="21">
      <c r="A68" s="50"/>
      <c r="B68" s="40" t="s">
        <v>79</v>
      </c>
      <c r="C68" s="39" t="s">
        <v>18</v>
      </c>
      <c r="D68" s="38">
        <v>30</v>
      </c>
      <c r="E68" s="24"/>
      <c r="F68" s="26">
        <f>D68*E68</f>
        <v>0</v>
      </c>
    </row>
    <row r="69" spans="1:6" ht="14.25">
      <c r="A69" s="18">
        <v>54</v>
      </c>
      <c r="B69" s="19" t="s">
        <v>80</v>
      </c>
      <c r="C69" s="31"/>
      <c r="D69" s="20"/>
      <c r="E69" s="32"/>
      <c r="F69" s="22">
        <f>SUM(F71:F74)</f>
        <v>0</v>
      </c>
    </row>
    <row r="70" spans="1:6" ht="14.25">
      <c r="A70" s="50">
        <v>541</v>
      </c>
      <c r="B70" s="38" t="s">
        <v>73</v>
      </c>
      <c r="C70" s="39"/>
      <c r="D70" s="38"/>
      <c r="E70" s="24"/>
      <c r="F70" s="26"/>
    </row>
    <row r="71" spans="1:6" ht="14.25">
      <c r="A71" s="50"/>
      <c r="B71" s="40" t="s">
        <v>81</v>
      </c>
      <c r="C71" s="39" t="s">
        <v>18</v>
      </c>
      <c r="D71" s="38">
        <v>80</v>
      </c>
      <c r="E71" s="24"/>
      <c r="F71" s="26">
        <f>D71*E71</f>
        <v>0</v>
      </c>
    </row>
    <row r="72" spans="1:6" ht="14.25">
      <c r="A72" s="50">
        <v>546</v>
      </c>
      <c r="B72" s="38" t="s">
        <v>82</v>
      </c>
      <c r="C72" s="39"/>
      <c r="D72" s="38"/>
      <c r="E72" s="24"/>
      <c r="F72" s="26"/>
    </row>
    <row r="73" spans="1:6" ht="14.25">
      <c r="A73" s="50"/>
      <c r="B73" s="53" t="s">
        <v>83</v>
      </c>
      <c r="C73" s="39" t="s">
        <v>18</v>
      </c>
      <c r="D73" s="38">
        <v>30</v>
      </c>
      <c r="E73" s="24"/>
      <c r="F73" s="26">
        <f>D73*E73</f>
        <v>0</v>
      </c>
    </row>
    <row r="74" spans="1:6" ht="14.25">
      <c r="A74" s="54"/>
      <c r="B74" s="41" t="s">
        <v>84</v>
      </c>
      <c r="C74" s="39" t="s">
        <v>18</v>
      </c>
      <c r="D74" s="38">
        <v>39</v>
      </c>
      <c r="E74" s="55"/>
      <c r="F74" s="26">
        <f>D74*E74</f>
        <v>0</v>
      </c>
    </row>
    <row r="75" spans="1:6" ht="14.25">
      <c r="A75" s="18">
        <v>55</v>
      </c>
      <c r="B75" s="19" t="s">
        <v>85</v>
      </c>
      <c r="C75" s="31"/>
      <c r="D75" s="20"/>
      <c r="E75" s="32"/>
      <c r="F75" s="22">
        <f>SUM(F76:F79)</f>
        <v>0</v>
      </c>
    </row>
    <row r="76" spans="1:6" ht="14.25">
      <c r="A76" s="56"/>
      <c r="B76" s="27" t="s">
        <v>86</v>
      </c>
      <c r="C76" s="43" t="s">
        <v>10</v>
      </c>
      <c r="D76" s="38">
        <v>1</v>
      </c>
      <c r="E76" s="24"/>
      <c r="F76" s="26">
        <f>D76*E76</f>
        <v>0</v>
      </c>
    </row>
    <row r="77" spans="1:6" ht="14.25">
      <c r="A77" s="56"/>
      <c r="B77" s="53" t="s">
        <v>87</v>
      </c>
      <c r="C77" s="43" t="s">
        <v>10</v>
      </c>
      <c r="D77" s="38">
        <v>1</v>
      </c>
      <c r="E77" s="24"/>
      <c r="F77" s="26"/>
    </row>
    <row r="78" spans="1:6" ht="14.25">
      <c r="A78" s="56"/>
      <c r="B78" s="27" t="s">
        <v>88</v>
      </c>
      <c r="C78" s="43" t="s">
        <v>59</v>
      </c>
      <c r="D78" s="38">
        <v>4</v>
      </c>
      <c r="E78" s="24"/>
      <c r="F78" s="26">
        <f>D78*E78</f>
        <v>0</v>
      </c>
    </row>
    <row r="79" spans="1:6" ht="14.25">
      <c r="A79" s="56"/>
      <c r="B79" s="27" t="s">
        <v>89</v>
      </c>
      <c r="C79" s="43" t="s">
        <v>12</v>
      </c>
      <c r="D79" s="38">
        <v>1</v>
      </c>
      <c r="E79" s="24"/>
      <c r="F79" s="26">
        <f>D79*E79</f>
        <v>0</v>
      </c>
    </row>
    <row r="80" spans="1:6" ht="14.25">
      <c r="A80" s="18">
        <v>56</v>
      </c>
      <c r="B80" s="19" t="s">
        <v>90</v>
      </c>
      <c r="C80" s="31"/>
      <c r="D80" s="20"/>
      <c r="E80" s="32"/>
      <c r="F80" s="22">
        <f>SUM(F81:F84)</f>
        <v>0</v>
      </c>
    </row>
    <row r="81" spans="1:6" ht="14.25">
      <c r="A81" s="57"/>
      <c r="B81" s="27" t="s">
        <v>91</v>
      </c>
      <c r="C81" s="43" t="s">
        <v>18</v>
      </c>
      <c r="D81" s="44">
        <v>35</v>
      </c>
      <c r="E81" s="24"/>
      <c r="F81" s="26">
        <f>D81*E81</f>
        <v>0</v>
      </c>
    </row>
    <row r="82" spans="1:6" ht="14.25">
      <c r="A82" s="57"/>
      <c r="B82" s="29" t="s">
        <v>92</v>
      </c>
      <c r="C82" s="43" t="s">
        <v>12</v>
      </c>
      <c r="D82" s="44">
        <v>1</v>
      </c>
      <c r="E82" s="24"/>
      <c r="F82" s="26">
        <f>D82*E82</f>
        <v>0</v>
      </c>
    </row>
    <row r="83" spans="1:6" ht="21">
      <c r="A83" s="57"/>
      <c r="B83" s="27" t="s">
        <v>93</v>
      </c>
      <c r="C83" s="43" t="s">
        <v>18</v>
      </c>
      <c r="D83" s="44">
        <v>30</v>
      </c>
      <c r="E83" s="24"/>
      <c r="F83" s="26">
        <f>D83*E83</f>
        <v>0</v>
      </c>
    </row>
    <row r="84" spans="1:6" ht="21">
      <c r="A84" s="58"/>
      <c r="B84" s="29" t="s">
        <v>94</v>
      </c>
      <c r="C84" s="43" t="s">
        <v>18</v>
      </c>
      <c r="D84" s="44">
        <v>39</v>
      </c>
      <c r="E84" s="24"/>
      <c r="F84" s="26">
        <f>D84*E84</f>
        <v>0</v>
      </c>
    </row>
    <row r="85" spans="1:6" ht="18" customHeight="1">
      <c r="A85" s="45">
        <v>6</v>
      </c>
      <c r="B85" s="46" t="s">
        <v>95</v>
      </c>
      <c r="C85" s="43"/>
      <c r="D85" s="47"/>
      <c r="E85" s="24"/>
      <c r="F85" s="36">
        <f>F87</f>
        <v>0</v>
      </c>
    </row>
    <row r="86" spans="1:6" ht="15">
      <c r="A86" s="18">
        <v>61</v>
      </c>
      <c r="B86" s="19" t="s">
        <v>96</v>
      </c>
      <c r="C86" s="31"/>
      <c r="D86" s="20"/>
      <c r="E86" s="32"/>
      <c r="F86" s="59"/>
    </row>
    <row r="87" spans="1:6" ht="14.25">
      <c r="A87" s="60"/>
      <c r="B87" s="38" t="s">
        <v>97</v>
      </c>
      <c r="C87" s="39" t="s">
        <v>12</v>
      </c>
      <c r="D87" s="38">
        <v>1</v>
      </c>
      <c r="E87" s="24"/>
      <c r="F87" s="26">
        <v>0</v>
      </c>
    </row>
    <row r="88" spans="1:6" ht="15">
      <c r="A88" s="45">
        <v>7</v>
      </c>
      <c r="B88" s="46" t="s">
        <v>98</v>
      </c>
      <c r="C88" s="43"/>
      <c r="D88" s="47"/>
      <c r="E88" s="24"/>
      <c r="F88" s="36">
        <f>F89+F95+F101+F104+F108</f>
        <v>0</v>
      </c>
    </row>
    <row r="89" spans="1:6" ht="14.25">
      <c r="A89" s="18">
        <v>71</v>
      </c>
      <c r="B89" s="19" t="s">
        <v>99</v>
      </c>
      <c r="C89" s="31"/>
      <c r="D89" s="20"/>
      <c r="E89" s="32"/>
      <c r="F89" s="22">
        <f>SUM(F90:F94)</f>
        <v>0</v>
      </c>
    </row>
    <row r="90" spans="1:6" ht="14.25">
      <c r="A90" s="33" t="s">
        <v>100</v>
      </c>
      <c r="B90" s="24" t="s">
        <v>101</v>
      </c>
      <c r="C90" s="43"/>
      <c r="D90" s="61"/>
      <c r="E90" s="24"/>
      <c r="F90" s="26"/>
    </row>
    <row r="91" spans="1:6" ht="14.25">
      <c r="A91" s="33"/>
      <c r="B91" s="27" t="s">
        <v>102</v>
      </c>
      <c r="C91" s="43" t="s">
        <v>12</v>
      </c>
      <c r="D91" s="38">
        <v>1</v>
      </c>
      <c r="E91" s="24"/>
      <c r="F91" s="26">
        <f>D91*E91</f>
        <v>0</v>
      </c>
    </row>
    <row r="92" spans="1:6" ht="14.25">
      <c r="A92" s="33" t="s">
        <v>103</v>
      </c>
      <c r="B92" s="24" t="s">
        <v>104</v>
      </c>
      <c r="C92" s="43"/>
      <c r="D92" s="61"/>
      <c r="E92" s="24"/>
      <c r="F92" s="26"/>
    </row>
    <row r="93" spans="1:6" ht="14.25">
      <c r="A93" s="33"/>
      <c r="B93" s="27" t="s">
        <v>102</v>
      </c>
      <c r="C93" s="43" t="s">
        <v>12</v>
      </c>
      <c r="D93" s="38">
        <v>1</v>
      </c>
      <c r="E93" s="24"/>
      <c r="F93" s="26">
        <f>D93*E93</f>
        <v>0</v>
      </c>
    </row>
    <row r="94" spans="1:6" ht="14.25">
      <c r="A94" s="33"/>
      <c r="B94" s="27" t="s">
        <v>105</v>
      </c>
      <c r="C94" s="43" t="s">
        <v>12</v>
      </c>
      <c r="D94" s="38">
        <v>1</v>
      </c>
      <c r="E94" s="24"/>
      <c r="F94" s="26">
        <f>D94*E94</f>
        <v>0</v>
      </c>
    </row>
    <row r="95" spans="1:6" ht="14.25">
      <c r="A95" s="18" t="s">
        <v>106</v>
      </c>
      <c r="B95" s="19" t="s">
        <v>107</v>
      </c>
      <c r="C95" s="31"/>
      <c r="D95" s="20"/>
      <c r="E95" s="32"/>
      <c r="F95" s="22">
        <f>SUM(F97:F100)</f>
        <v>0</v>
      </c>
    </row>
    <row r="96" spans="1:6" ht="14.25">
      <c r="A96" s="62">
        <v>724</v>
      </c>
      <c r="B96" s="38" t="s">
        <v>108</v>
      </c>
      <c r="C96" s="39"/>
      <c r="D96" s="39"/>
      <c r="E96" s="39"/>
      <c r="F96" s="48"/>
    </row>
    <row r="97" spans="1:6" ht="14.25">
      <c r="A97" s="62"/>
      <c r="B97" s="40" t="s">
        <v>109</v>
      </c>
      <c r="C97" s="39" t="s">
        <v>12</v>
      </c>
      <c r="D97" s="63">
        <v>1</v>
      </c>
      <c r="E97" s="39"/>
      <c r="F97" s="26">
        <f>D97*E97</f>
        <v>0</v>
      </c>
    </row>
    <row r="98" spans="1:6" ht="14.25">
      <c r="A98" s="62">
        <v>724</v>
      </c>
      <c r="B98" s="64" t="s">
        <v>110</v>
      </c>
      <c r="C98" s="65"/>
      <c r="D98" s="65"/>
      <c r="E98" s="65"/>
      <c r="F98" s="66"/>
    </row>
    <row r="99" spans="1:6" ht="14.25">
      <c r="A99" s="58"/>
      <c r="B99" s="40" t="s">
        <v>111</v>
      </c>
      <c r="C99" s="39" t="s">
        <v>12</v>
      </c>
      <c r="D99" s="63">
        <v>1</v>
      </c>
      <c r="E99" s="39"/>
      <c r="F99" s="26">
        <f>D99*E99</f>
        <v>0</v>
      </c>
    </row>
    <row r="100" spans="1:6" ht="14.25">
      <c r="A100" s="58"/>
      <c r="B100" s="40" t="s">
        <v>112</v>
      </c>
      <c r="C100" s="39" t="s">
        <v>12</v>
      </c>
      <c r="D100" s="63">
        <v>1</v>
      </c>
      <c r="E100" s="39"/>
      <c r="F100" s="26">
        <f>D100*E100</f>
        <v>0</v>
      </c>
    </row>
    <row r="101" spans="1:6" ht="14.25">
      <c r="A101" s="18">
        <v>73</v>
      </c>
      <c r="B101" s="19" t="s">
        <v>113</v>
      </c>
      <c r="C101" s="31"/>
      <c r="D101" s="20"/>
      <c r="E101" s="32"/>
      <c r="F101" s="22">
        <f>SUM(F103)</f>
        <v>0</v>
      </c>
    </row>
    <row r="102" spans="1:6" ht="14.25">
      <c r="A102" s="33" t="s">
        <v>114</v>
      </c>
      <c r="B102" s="24" t="s">
        <v>115</v>
      </c>
      <c r="C102" s="43"/>
      <c r="D102" s="61"/>
      <c r="E102" s="24"/>
      <c r="F102" s="26"/>
    </row>
    <row r="103" spans="1:6" ht="14.25">
      <c r="A103" s="33"/>
      <c r="B103" s="27" t="s">
        <v>116</v>
      </c>
      <c r="C103" s="43" t="s">
        <v>12</v>
      </c>
      <c r="D103" s="38">
        <v>1</v>
      </c>
      <c r="E103" s="24"/>
      <c r="F103" s="26">
        <f>D103*E103</f>
        <v>0</v>
      </c>
    </row>
    <row r="104" spans="1:6" ht="14.25" outlineLevel="1">
      <c r="A104" s="18">
        <v>74</v>
      </c>
      <c r="B104" s="19" t="s">
        <v>117</v>
      </c>
      <c r="C104" s="31"/>
      <c r="D104" s="20"/>
      <c r="E104" s="32"/>
      <c r="F104" s="22">
        <f>F106+F107</f>
        <v>0</v>
      </c>
    </row>
    <row r="105" spans="1:6" ht="14.25" outlineLevel="1">
      <c r="A105" s="33" t="s">
        <v>118</v>
      </c>
      <c r="B105" s="24" t="s">
        <v>119</v>
      </c>
      <c r="C105" s="43"/>
      <c r="D105" s="61"/>
      <c r="E105" s="24"/>
      <c r="F105" s="26"/>
    </row>
    <row r="106" spans="1:6" ht="14.25" outlineLevel="1">
      <c r="A106" s="33"/>
      <c r="B106" s="27" t="s">
        <v>120</v>
      </c>
      <c r="C106" s="43" t="s">
        <v>12</v>
      </c>
      <c r="D106" s="24">
        <v>1</v>
      </c>
      <c r="E106" s="24"/>
      <c r="F106" s="26">
        <f>D106*E106</f>
        <v>0</v>
      </c>
    </row>
    <row r="107" spans="1:6" ht="14.25" outlineLevel="1">
      <c r="A107" s="33"/>
      <c r="B107" s="27" t="s">
        <v>121</v>
      </c>
      <c r="C107" s="43" t="s">
        <v>12</v>
      </c>
      <c r="D107" s="24">
        <v>1</v>
      </c>
      <c r="E107" s="24"/>
      <c r="F107" s="26">
        <f>D107*E107</f>
        <v>0</v>
      </c>
    </row>
    <row r="108" spans="1:6" ht="14.25" outlineLevel="1">
      <c r="A108" s="18">
        <v>75</v>
      </c>
      <c r="B108" s="19" t="s">
        <v>122</v>
      </c>
      <c r="C108" s="31"/>
      <c r="D108" s="20"/>
      <c r="E108" s="32"/>
      <c r="F108" s="22">
        <f>F109</f>
        <v>0</v>
      </c>
    </row>
    <row r="109" spans="1:6" ht="14.25">
      <c r="A109" s="67"/>
      <c r="B109" s="68" t="s">
        <v>123</v>
      </c>
      <c r="C109" s="69" t="s">
        <v>12</v>
      </c>
      <c r="D109" s="24">
        <v>1</v>
      </c>
      <c r="E109" s="24"/>
      <c r="F109" s="26">
        <f>D109*E109</f>
        <v>0</v>
      </c>
    </row>
    <row r="110" spans="1:6" ht="30.75">
      <c r="A110" s="70">
        <v>8</v>
      </c>
      <c r="B110" s="13" t="s">
        <v>124</v>
      </c>
      <c r="C110" s="71"/>
      <c r="D110" s="15"/>
      <c r="E110" s="72"/>
      <c r="F110" s="17">
        <f>SUM(F111:F118)</f>
        <v>0</v>
      </c>
    </row>
    <row r="111" spans="1:6" ht="14.25" outlineLevel="1">
      <c r="A111" s="73">
        <v>81</v>
      </c>
      <c r="B111" s="19" t="s">
        <v>125</v>
      </c>
      <c r="C111" s="31"/>
      <c r="D111" s="20"/>
      <c r="E111" s="32"/>
      <c r="F111" s="22"/>
    </row>
    <row r="112" spans="1:6" ht="14.25" outlineLevel="1">
      <c r="A112" s="18">
        <v>82</v>
      </c>
      <c r="B112" s="19" t="s">
        <v>126</v>
      </c>
      <c r="C112" s="31"/>
      <c r="D112" s="20"/>
      <c r="E112" s="32"/>
      <c r="F112" s="22"/>
    </row>
    <row r="113" spans="1:6" ht="14.25" outlineLevel="1">
      <c r="A113" s="18">
        <v>83</v>
      </c>
      <c r="B113" s="19" t="s">
        <v>127</v>
      </c>
      <c r="C113" s="31"/>
      <c r="D113" s="20"/>
      <c r="E113" s="32"/>
      <c r="F113" s="22"/>
    </row>
    <row r="114" spans="1:6" ht="14.25" outlineLevel="1">
      <c r="A114" s="18">
        <v>84</v>
      </c>
      <c r="B114" s="19" t="s">
        <v>128</v>
      </c>
      <c r="C114" s="31"/>
      <c r="D114" s="20"/>
      <c r="E114" s="32"/>
      <c r="F114" s="22"/>
    </row>
    <row r="115" spans="1:6" ht="14.25" outlineLevel="1">
      <c r="A115" s="18">
        <v>85</v>
      </c>
      <c r="B115" s="19" t="s">
        <v>129</v>
      </c>
      <c r="C115" s="31"/>
      <c r="D115" s="20"/>
      <c r="E115" s="32"/>
      <c r="F115" s="22"/>
    </row>
    <row r="116" spans="1:6" ht="14.25" outlineLevel="1">
      <c r="A116" s="18">
        <v>86</v>
      </c>
      <c r="B116" s="19" t="s">
        <v>130</v>
      </c>
      <c r="C116" s="31"/>
      <c r="D116" s="20"/>
      <c r="E116" s="32"/>
      <c r="F116" s="22"/>
    </row>
    <row r="117" spans="1:9" ht="14.25" outlineLevel="1">
      <c r="A117" s="18">
        <v>87</v>
      </c>
      <c r="B117" s="19" t="s">
        <v>131</v>
      </c>
      <c r="C117" s="31"/>
      <c r="D117" s="20"/>
      <c r="E117" s="32"/>
      <c r="F117" s="22"/>
      <c r="I117" s="74"/>
    </row>
    <row r="118" spans="1:6" ht="14.25" outlineLevel="1">
      <c r="A118" s="58"/>
      <c r="B118" s="75" t="s">
        <v>132</v>
      </c>
      <c r="C118" s="76" t="s">
        <v>133</v>
      </c>
      <c r="D118" s="24">
        <v>1</v>
      </c>
      <c r="E118" s="49"/>
      <c r="F118" s="52"/>
    </row>
    <row r="119" spans="1:6" ht="15">
      <c r="A119" s="45">
        <v>9</v>
      </c>
      <c r="B119" s="46" t="s">
        <v>134</v>
      </c>
      <c r="C119" s="43"/>
      <c r="D119" s="47"/>
      <c r="E119" s="24"/>
      <c r="F119" s="36">
        <f>SUM(F120:F123)</f>
        <v>0</v>
      </c>
    </row>
    <row r="120" spans="1:6" ht="14.25" outlineLevel="1">
      <c r="A120" s="18">
        <v>91</v>
      </c>
      <c r="B120" s="19" t="s">
        <v>135</v>
      </c>
      <c r="C120" s="31"/>
      <c r="D120" s="20"/>
      <c r="E120" s="32"/>
      <c r="F120" s="77"/>
    </row>
    <row r="121" spans="1:6" ht="14.25" outlineLevel="1">
      <c r="A121" s="18">
        <v>92</v>
      </c>
      <c r="B121" s="19" t="s">
        <v>136</v>
      </c>
      <c r="C121" s="31"/>
      <c r="D121" s="20"/>
      <c r="E121" s="32"/>
      <c r="F121" s="22"/>
    </row>
    <row r="122" spans="1:6" ht="14.25" outlineLevel="1">
      <c r="A122" s="18">
        <v>94</v>
      </c>
      <c r="B122" s="19" t="s">
        <v>137</v>
      </c>
      <c r="C122" s="31"/>
      <c r="D122" s="20"/>
      <c r="E122" s="32"/>
      <c r="F122" s="22"/>
    </row>
    <row r="123" spans="1:6" ht="14.25" outlineLevel="1">
      <c r="A123" s="73">
        <v>96</v>
      </c>
      <c r="B123" s="19" t="s">
        <v>138</v>
      </c>
      <c r="C123" s="31"/>
      <c r="D123" s="20"/>
      <c r="E123" s="32"/>
      <c r="F123" s="22"/>
    </row>
    <row r="124" spans="1:256" s="83" customFormat="1" ht="30.75">
      <c r="A124" s="78"/>
      <c r="B124" s="79" t="s">
        <v>139</v>
      </c>
      <c r="C124" s="80"/>
      <c r="D124" s="81"/>
      <c r="E124" s="79"/>
      <c r="F124" s="82">
        <f>F3+F28+F44+F49+F85+F88+F110+F119</f>
        <v>0</v>
      </c>
      <c r="IV124"/>
    </row>
    <row r="125" spans="4:6" ht="15">
      <c r="D125" s="84" t="s">
        <v>140</v>
      </c>
      <c r="E125" s="85"/>
      <c r="F125" s="82">
        <f>0.2*F124+F124</f>
        <v>0</v>
      </c>
    </row>
    <row r="126" spans="1:4" ht="14.25">
      <c r="A126" s="86" t="s">
        <v>141</v>
      </c>
      <c r="B126" s="86"/>
      <c r="D126" s="87"/>
    </row>
    <row r="127" spans="1:4" ht="14.25">
      <c r="A127" s="2"/>
      <c r="D127" s="87"/>
    </row>
    <row r="128" spans="1:4" ht="14.25">
      <c r="A128" s="2" t="s">
        <v>142</v>
      </c>
      <c r="D128" s="87"/>
    </row>
    <row r="129" spans="1:4" ht="14.25">
      <c r="A129" s="2" t="s">
        <v>143</v>
      </c>
      <c r="D129" s="87"/>
    </row>
    <row r="130" spans="1:4" ht="14.25">
      <c r="A130" s="2" t="s">
        <v>144</v>
      </c>
      <c r="D130" s="87"/>
    </row>
  </sheetData>
  <sheetProtection selectLockedCells="1" selectUnlockedCells="1"/>
  <mergeCells count="1">
    <mergeCell ref="A1:F1"/>
  </mergeCells>
  <printOptions/>
  <pageMargins left="1.4652777777777777" right="0.5902777777777778" top="1.2402777777777778" bottom="0.9541666666666666" header="0.5902777777777778" footer="0.7875"/>
  <pageSetup fitToHeight="4" fitToWidth="1" horizontalDpi="300" verticalDpi="300" orientation="portrait" paperSize="9" r:id="rId1"/>
  <headerFooter alignWithMargins="0">
    <oddHeader>&amp;L&amp;"Times New Roman,Regular"&amp;12Antsla vald, Uue-Antsla küla&amp;C&amp;"Times New Roman,Regular"&amp;12 18017&amp;R&amp;"Times New Roman,Regular"&amp;12Rahvamaja keldri
rekonstrueerimine
PÕHIPROJEKT</oddHeader>
    <oddFooter>&amp;L&amp;"Times New Roman,Regular"&amp;12K &amp;&amp; M Projektbüroo OÜ&amp;C&amp;"Times New Roman,Regular"&amp;12&amp;D&amp;R&amp;"Times New Roman,Regular"&amp;12&amp;P/&amp;N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Kati</cp:lastModifiedBy>
  <dcterms:modified xsi:type="dcterms:W3CDTF">2022-02-10T06:39:30Z</dcterms:modified>
  <cp:category/>
  <cp:version/>
  <cp:contentType/>
  <cp:contentStatus/>
</cp:coreProperties>
</file>