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30" windowWidth="20730" windowHeight="11760"/>
  </bookViews>
  <sheets>
    <sheet name="EHITUSTÖÖDE MAHU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45" i="1"/>
  <c r="G47" i="1" s="1"/>
  <c r="G56" i="1" s="1"/>
  <c r="G40" i="1"/>
  <c r="G34" i="1"/>
  <c r="E15" i="1"/>
  <c r="G32" i="1"/>
  <c r="G29" i="1"/>
  <c r="G30" i="1"/>
  <c r="G31" i="1"/>
  <c r="G33" i="1"/>
  <c r="G23" i="1"/>
  <c r="G24" i="1"/>
  <c r="G16" i="1"/>
  <c r="G35" i="1" l="1"/>
  <c r="G15" i="1"/>
  <c r="G22" i="1" l="1"/>
  <c r="G25" i="1" s="1"/>
  <c r="G8" i="1" l="1"/>
  <c r="G9" i="1"/>
  <c r="G10" i="1"/>
  <c r="G7" i="1"/>
  <c r="G39" i="1" l="1"/>
  <c r="G41" i="1" l="1"/>
  <c r="G55" i="1" s="1"/>
  <c r="G54" i="1"/>
  <c r="G53" i="1"/>
  <c r="G11" i="1" l="1"/>
  <c r="G51" i="1" s="1"/>
  <c r="G60" i="1"/>
  <c r="G61" i="1"/>
  <c r="G59" i="1"/>
  <c r="G58" i="1"/>
  <c r="G18" i="1"/>
  <c r="G52" i="1"/>
  <c r="G57" i="1"/>
</calcChain>
</file>

<file path=xl/sharedStrings.xml><?xml version="1.0" encoding="utf-8"?>
<sst xmlns="http://schemas.openxmlformats.org/spreadsheetml/2006/main" count="108" uniqueCount="57">
  <si>
    <t xml:space="preserve">Proovivõtt ja katsetamine  </t>
  </si>
  <si>
    <t xml:space="preserve">kogusumma  </t>
  </si>
  <si>
    <t xml:space="preserve">Infotahvlid  </t>
  </si>
  <si>
    <t xml:space="preserve">Tööde mõõdistamine ja märkimistööd  </t>
  </si>
  <si>
    <t>kogusumma</t>
  </si>
  <si>
    <t>Ajutine liikluskorraldus</t>
  </si>
  <si>
    <t>Artikli nr</t>
  </si>
  <si>
    <t>Makseartikli nimetus</t>
  </si>
  <si>
    <t>Mõõtühik</t>
  </si>
  <si>
    <t>Parameetrid</t>
  </si>
  <si>
    <t>Maht</t>
  </si>
  <si>
    <t>Ühikhind</t>
  </si>
  <si>
    <t>Maksumus</t>
  </si>
  <si>
    <t>KULUDE LOEND Nr 1: ÜLDISED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</si>
  <si>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</si>
  <si>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</si>
  <si>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</si>
  <si>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</si>
  <si>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4: KATEND</t>
  </si>
  <si>
    <t>KULUDE LOEND NR 3: MULLATÖÖD</t>
  </si>
  <si>
    <t>KULUDE LOEND NR 2: EHITUSOBJEKTI ETTEVALMISTAMINE</t>
  </si>
  <si>
    <t>Mahud kokku, EUR</t>
  </si>
  <si>
    <t>Kokku koos ettenägemata töödega, EUR</t>
  </si>
  <si>
    <t>KÄIBEMAKS 20%, EUR</t>
  </si>
  <si>
    <t>KOKKU (KM-ga), EUR</t>
  </si>
  <si>
    <t>Pakkuja ülesandeks on kontrollida üle tabelites olevad valemid.</t>
  </si>
  <si>
    <t>Ettenägemata tööd 5%, EUR</t>
  </si>
  <si>
    <t>Tihedast asfaltbetoonist (AC 12 surf) kiht</t>
  </si>
  <si>
    <t>Muru kasvualuse rajamine ja külv</t>
  </si>
  <si>
    <t>h=5 cm</t>
  </si>
  <si>
    <t>Killustikalus (fr 32/64)</t>
  </si>
  <si>
    <t>h=20 cm</t>
  </si>
  <si>
    <t>EHITUSTÖÖDE MAHUD</t>
  </si>
  <si>
    <t>KULUDE LOEND:</t>
  </si>
  <si>
    <t>Tihedast asfaltbetoonist (AC 8 surf) kiht</t>
  </si>
  <si>
    <t>h=6 cm</t>
  </si>
  <si>
    <r>
      <t>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  </t>
    </r>
  </si>
  <si>
    <r>
      <t>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 xml:space="preserve">  </t>
    </r>
  </si>
  <si>
    <t>Raadamine ja juurimine</t>
  </si>
  <si>
    <t xml:space="preserve">Kasvupinnase eemaldamine </t>
  </si>
  <si>
    <t>h=25 cm</t>
  </si>
  <si>
    <t xml:space="preserve">Keraheina tee L1 ja 16a teeprojekt
</t>
  </si>
  <si>
    <r>
      <t>2143 m</t>
    </r>
    <r>
      <rPr>
        <sz val="10"/>
        <rFont val="Calibri"/>
        <family val="2"/>
      </rPr>
      <t>²</t>
    </r>
  </si>
  <si>
    <t>Asfaltsegust (freespuru) tasanduskiht</t>
  </si>
  <si>
    <t>h=8 cm</t>
  </si>
  <si>
    <t>Peenarde kindlustamine (segu nr 6)</t>
  </si>
  <si>
    <t>Mulde aluspinna planeerimine ja tihendamine</t>
  </si>
  <si>
    <t>Muldkeha ehitamine juurdeveetavast pinnasest (liiv)</t>
  </si>
  <si>
    <t>Üksikpuude langetamine koos kändude juurimisega (freesimisega)</t>
  </si>
  <si>
    <t>tk</t>
  </si>
  <si>
    <t>KULUDE LOEND NR 5: LIIKLUSKORRALDUS- JA OHUTUSVAHENDID</t>
  </si>
  <si>
    <t>Liiklusmärk (ilma postita)</t>
  </si>
  <si>
    <t>Liiklusmärgi post koos vundamendiga</t>
  </si>
  <si>
    <t>KULUDE LOEND NR 6: MAASTIKUKUJUNDUSTÖÖD</t>
  </si>
  <si>
    <t>Võrkaia lammutamine (koos vundamendiga)</t>
  </si>
  <si>
    <t>m</t>
  </si>
  <si>
    <t>KULUDE LOEND Nr 6: MAASTIKUKUJUNDUSTÖÖD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</si>
</sst>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_€"/>
    <numFmt numFmtId="165" formatCode="_-* #,##0\ [$€-425]_-;\-* #,##0\ [$€-425]_-;_-* &quot;-&quot;??\ [$€-425]_-;_-@_-"/>
    <numFmt numFmtId="166" formatCode="[$-425]General"/>
    <numFmt numFmtId="167" formatCode="_-* #,##0.00\ [$€-425]_-;\-* #,##0.00\ [$€-425]_-;_-* &quot;-&quot;??\ [$€-425]_-;_-@_-"/>
    <numFmt numFmtId="168" formatCode="#,##0.00_ ;\-#,##0.00\ "/>
    <numFmt numFmtId="169" formatCode="0.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0"/>
      <name val="Times New Roman"/>
      <family val="1"/>
      <charset val="186"/>
    </font>
    <font>
      <b/>
      <sz val="2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sz val="10"/>
      <name val="Calibri"/>
      <family val="2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9" fontId="2" fillId="0" borderId="2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169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164" fontId="2" fillId="0" borderId="3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169" fontId="2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169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169" fontId="2" fillId="3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169" fontId="2" fillId="3" borderId="0" xfId="0" applyNumberFormat="1" applyFont="1" applyFill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168" fontId="9" fillId="0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0" fontId="9" fillId="3" borderId="5" xfId="0" applyFont="1" applyFill="1" applyBorder="1"/>
    <xf numFmtId="169" fontId="10" fillId="3" borderId="6" xfId="0" applyNumberFormat="1" applyFont="1" applyFill="1" applyBorder="1" applyAlignment="1">
      <alignment horizontal="center"/>
    </xf>
    <xf numFmtId="4" fontId="9" fillId="0" borderId="0" xfId="0" applyNumberFormat="1" applyFont="1" applyFill="1" applyAlignment="1">
      <alignment horizontal="right"/>
    </xf>
    <xf numFmtId="4" fontId="9" fillId="0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169" fontId="11" fillId="3" borderId="1" xfId="0" applyNumberFormat="1" applyFont="1" applyFill="1" applyBorder="1" applyAlignment="1">
      <alignment horizontal="center"/>
    </xf>
    <xf numFmtId="4" fontId="12" fillId="0" borderId="0" xfId="0" applyNumberFormat="1" applyFont="1" applyFill="1" applyAlignment="1">
      <alignment horizontal="right" wrapText="1"/>
    </xf>
    <xf numFmtId="4" fontId="12" fillId="0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/>
    <xf numFmtId="169" fontId="12" fillId="3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/>
    <xf numFmtId="0" fontId="2" fillId="2" borderId="0" xfId="0" applyFont="1" applyFill="1"/>
    <xf numFmtId="0" fontId="12" fillId="0" borderId="0" xfId="0" applyFont="1" applyAlignment="1">
      <alignment horizontal="right"/>
    </xf>
    <xf numFmtId="169" fontId="12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right"/>
    </xf>
    <xf numFmtId="167" fontId="12" fillId="0" borderId="0" xfId="0" applyNumberFormat="1" applyFont="1" applyFill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4" fontId="2" fillId="0" borderId="7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115" zoomScaleNormal="115" workbookViewId="0">
      <selection activeCell="A46" sqref="A46"/>
    </sheetView>
  </sheetViews>
  <sheetFormatPr defaultColWidth="9.140625" defaultRowHeight="12.75" x14ac:dyDescent="0.2"/>
  <cols>
    <col min="1" max="1" width="8.140625" style="94" customWidth="1"/>
    <col min="2" max="2" width="36.85546875" style="1" customWidth="1"/>
    <col min="3" max="3" width="9.85546875" style="1" customWidth="1"/>
    <col min="4" max="4" width="9.85546875" style="2" customWidth="1"/>
    <col min="5" max="5" width="7.42578125" style="3" bestFit="1" customWidth="1"/>
    <col min="6" max="6" width="7.85546875" style="4" customWidth="1"/>
    <col min="7" max="7" width="9.28515625" style="5" customWidth="1"/>
    <col min="8" max="10" width="9.140625" style="1"/>
    <col min="11" max="11" width="9.28515625" style="1" customWidth="1"/>
    <col min="12" max="16384" width="9.140625" style="1"/>
  </cols>
  <sheetData>
    <row r="1" spans="1:7" ht="60" customHeight="1" x14ac:dyDescent="0.35">
      <c r="A1" s="101" t="s">
        <v>41</v>
      </c>
      <c r="B1" s="101"/>
      <c r="C1" s="101"/>
      <c r="D1" s="101"/>
      <c r="E1" s="101"/>
      <c r="F1" s="101"/>
      <c r="G1" s="101"/>
    </row>
    <row r="2" spans="1:7" ht="16.5" customHeight="1" x14ac:dyDescent="0.3">
      <c r="A2" s="103" t="s">
        <v>32</v>
      </c>
      <c r="B2" s="103"/>
      <c r="C2" s="103"/>
      <c r="D2" s="103"/>
      <c r="E2" s="103"/>
      <c r="F2" s="103"/>
      <c r="G2" s="103"/>
    </row>
    <row r="3" spans="1:7" x14ac:dyDescent="0.2">
      <c r="A3" s="102"/>
      <c r="B3" s="102"/>
    </row>
    <row r="4" spans="1:7" ht="8.85" customHeight="1" x14ac:dyDescent="0.2">
      <c r="B4" s="94"/>
    </row>
    <row r="5" spans="1:7" ht="16.149999999999999" customHeight="1" x14ac:dyDescent="0.25">
      <c r="A5" s="6" t="s">
        <v>14</v>
      </c>
      <c r="F5" s="104"/>
      <c r="G5" s="104"/>
    </row>
    <row r="6" spans="1:7" ht="13.5" thickBot="1" x14ac:dyDescent="0.25">
      <c r="A6" s="7" t="s">
        <v>6</v>
      </c>
      <c r="B6" s="8" t="s">
        <v>7</v>
      </c>
      <c r="C6" s="8" t="s">
        <v>9</v>
      </c>
      <c r="D6" s="9" t="s">
        <v>8</v>
      </c>
      <c r="E6" s="10" t="s">
        <v>10</v>
      </c>
      <c r="F6" s="11" t="s">
        <v>11</v>
      </c>
      <c r="G6" s="12" t="s">
        <v>12</v>
      </c>
    </row>
    <row r="7" spans="1:7" ht="26.25" thickTop="1" x14ac:dyDescent="0.2">
      <c r="A7" s="13">
        <v>10201</v>
      </c>
      <c r="B7" s="14" t="s">
        <v>0</v>
      </c>
      <c r="C7" s="14"/>
      <c r="D7" s="15" t="s">
        <v>1</v>
      </c>
      <c r="E7" s="16">
        <v>1</v>
      </c>
      <c r="F7" s="17"/>
      <c r="G7" s="18">
        <f>F7*E7</f>
        <v>0</v>
      </c>
    </row>
    <row r="8" spans="1:7" ht="25.5" x14ac:dyDescent="0.2">
      <c r="A8" s="13">
        <v>10203</v>
      </c>
      <c r="B8" s="14" t="s">
        <v>2</v>
      </c>
      <c r="C8" s="14"/>
      <c r="D8" s="15" t="s">
        <v>1</v>
      </c>
      <c r="E8" s="16">
        <v>1</v>
      </c>
      <c r="F8" s="17"/>
      <c r="G8" s="18">
        <f t="shared" ref="G8:G10" si="0">F8*E8</f>
        <v>0</v>
      </c>
    </row>
    <row r="9" spans="1:7" ht="25.5" x14ac:dyDescent="0.2">
      <c r="A9" s="13">
        <v>10211</v>
      </c>
      <c r="B9" s="14" t="s">
        <v>3</v>
      </c>
      <c r="C9" s="14"/>
      <c r="D9" s="15" t="s">
        <v>1</v>
      </c>
      <c r="E9" s="16">
        <v>1</v>
      </c>
      <c r="F9" s="17"/>
      <c r="G9" s="18">
        <f t="shared" si="0"/>
        <v>0</v>
      </c>
    </row>
    <row r="10" spans="1:7" ht="26.25" thickBot="1" x14ac:dyDescent="0.25">
      <c r="A10" s="19">
        <v>70901</v>
      </c>
      <c r="B10" s="20" t="s">
        <v>5</v>
      </c>
      <c r="C10" s="20"/>
      <c r="D10" s="21" t="s">
        <v>4</v>
      </c>
      <c r="E10" s="10">
        <v>1</v>
      </c>
      <c r="F10" s="11"/>
      <c r="G10" s="22">
        <f t="shared" si="0"/>
        <v>0</v>
      </c>
    </row>
    <row r="11" spans="1:7" ht="13.5" thickTop="1" x14ac:dyDescent="0.2">
      <c r="A11" s="23"/>
      <c r="B11" s="24"/>
      <c r="C11" s="24"/>
      <c r="D11" s="25"/>
      <c r="E11" s="26"/>
      <c r="F11" s="27"/>
      <c r="G11" s="28">
        <f>SUM(G7:G10)</f>
        <v>0</v>
      </c>
    </row>
    <row r="12" spans="1:7" x14ac:dyDescent="0.2">
      <c r="A12" s="29"/>
      <c r="B12" s="30"/>
      <c r="C12" s="30"/>
      <c r="D12" s="31"/>
    </row>
    <row r="13" spans="1:7" ht="15.75" x14ac:dyDescent="0.25">
      <c r="A13" s="6" t="s">
        <v>20</v>
      </c>
    </row>
    <row r="14" spans="1:7" x14ac:dyDescent="0.2">
      <c r="A14" s="90" t="s">
        <v>6</v>
      </c>
      <c r="B14" s="91" t="s">
        <v>7</v>
      </c>
      <c r="C14" s="91" t="s">
        <v>9</v>
      </c>
      <c r="D14" s="92" t="s">
        <v>8</v>
      </c>
      <c r="E14" s="93" t="s">
        <v>10</v>
      </c>
      <c r="F14" s="35" t="s">
        <v>11</v>
      </c>
      <c r="G14" s="55" t="s">
        <v>12</v>
      </c>
    </row>
    <row r="15" spans="1:7" ht="15.75" x14ac:dyDescent="0.2">
      <c r="A15" s="32">
        <v>20201</v>
      </c>
      <c r="B15" s="32" t="s">
        <v>38</v>
      </c>
      <c r="C15" s="32"/>
      <c r="D15" s="33" t="s">
        <v>36</v>
      </c>
      <c r="E15" s="34">
        <f>1.5*1.5*3</f>
        <v>6.75</v>
      </c>
      <c r="F15" s="17"/>
      <c r="G15" s="18">
        <f>F15*E15</f>
        <v>0</v>
      </c>
    </row>
    <row r="16" spans="1:7" ht="24.95" customHeight="1" x14ac:dyDescent="0.2">
      <c r="A16" s="32">
        <v>20208</v>
      </c>
      <c r="B16" s="32" t="s">
        <v>48</v>
      </c>
      <c r="C16" s="32"/>
      <c r="D16" s="33" t="s">
        <v>49</v>
      </c>
      <c r="E16" s="34">
        <v>3</v>
      </c>
      <c r="F16" s="17"/>
      <c r="G16" s="18">
        <f>F16*E16</f>
        <v>0</v>
      </c>
    </row>
    <row r="17" spans="1:7" ht="15.95" customHeight="1" thickBot="1" x14ac:dyDescent="0.25">
      <c r="A17" s="57">
        <v>20321</v>
      </c>
      <c r="B17" s="57" t="s">
        <v>54</v>
      </c>
      <c r="C17" s="57"/>
      <c r="D17" s="36" t="s">
        <v>55</v>
      </c>
      <c r="E17" s="58">
        <v>91</v>
      </c>
      <c r="F17" s="11"/>
      <c r="G17" s="22">
        <f>F17*E17</f>
        <v>0</v>
      </c>
    </row>
    <row r="18" spans="1:7" ht="13.5" thickTop="1" x14ac:dyDescent="0.2">
      <c r="A18" s="37"/>
      <c r="B18" s="37"/>
      <c r="C18" s="37"/>
      <c r="D18" s="38"/>
      <c r="E18" s="39"/>
      <c r="F18" s="27"/>
      <c r="G18" s="28">
        <f ca="1">SUM(G15:G18)</f>
        <v>0</v>
      </c>
    </row>
    <row r="19" spans="1:7" x14ac:dyDescent="0.2">
      <c r="A19" s="40"/>
      <c r="B19" s="41"/>
      <c r="C19" s="41"/>
      <c r="D19" s="42"/>
      <c r="E19" s="43"/>
    </row>
    <row r="20" spans="1:7" ht="15.75" x14ac:dyDescent="0.25">
      <c r="A20" s="44" t="s">
        <v>19</v>
      </c>
      <c r="B20" s="45"/>
      <c r="C20" s="45"/>
      <c r="D20" s="46"/>
      <c r="E20" s="43"/>
    </row>
    <row r="21" spans="1:7" ht="13.5" thickBot="1" x14ac:dyDescent="0.25">
      <c r="A21" s="47" t="s">
        <v>6</v>
      </c>
      <c r="B21" s="48" t="s">
        <v>7</v>
      </c>
      <c r="C21" s="48" t="s">
        <v>9</v>
      </c>
      <c r="D21" s="49" t="s">
        <v>8</v>
      </c>
      <c r="E21" s="50" t="s">
        <v>10</v>
      </c>
      <c r="F21" s="11" t="s">
        <v>11</v>
      </c>
      <c r="G21" s="12" t="s">
        <v>12</v>
      </c>
    </row>
    <row r="22" spans="1:7" ht="16.5" thickTop="1" x14ac:dyDescent="0.2">
      <c r="A22" s="51">
        <v>30101</v>
      </c>
      <c r="B22" s="52" t="s">
        <v>39</v>
      </c>
      <c r="C22" s="53" t="s">
        <v>42</v>
      </c>
      <c r="D22" s="33" t="s">
        <v>37</v>
      </c>
      <c r="E22" s="54">
        <v>643</v>
      </c>
      <c r="F22" s="35"/>
      <c r="G22" s="55">
        <f>F22*E22</f>
        <v>0</v>
      </c>
    </row>
    <row r="23" spans="1:7" ht="25.5" x14ac:dyDescent="0.2">
      <c r="A23" s="51">
        <v>30402</v>
      </c>
      <c r="B23" s="53" t="s">
        <v>47</v>
      </c>
      <c r="C23" s="53"/>
      <c r="D23" s="33" t="s">
        <v>37</v>
      </c>
      <c r="E23" s="54">
        <v>735</v>
      </c>
      <c r="F23" s="35"/>
      <c r="G23" s="55">
        <f t="shared" ref="G23:G24" si="1">F23*E23</f>
        <v>0</v>
      </c>
    </row>
    <row r="24" spans="1:7" ht="16.5" thickBot="1" x14ac:dyDescent="0.25">
      <c r="A24" s="57">
        <v>30604</v>
      </c>
      <c r="B24" s="57" t="s">
        <v>46</v>
      </c>
      <c r="C24" s="19"/>
      <c r="D24" s="36" t="s">
        <v>36</v>
      </c>
      <c r="E24" s="58">
        <v>2640</v>
      </c>
      <c r="F24" s="11"/>
      <c r="G24" s="12">
        <f t="shared" si="1"/>
        <v>0</v>
      </c>
    </row>
    <row r="25" spans="1:7" ht="13.5" thickTop="1" x14ac:dyDescent="0.2">
      <c r="A25" s="37"/>
      <c r="B25" s="37"/>
      <c r="C25" s="37"/>
      <c r="D25" s="38"/>
      <c r="E25" s="39"/>
      <c r="F25" s="27"/>
      <c r="G25" s="59">
        <f>SUM(G22:G24)</f>
        <v>0</v>
      </c>
    </row>
    <row r="26" spans="1:7" x14ac:dyDescent="0.2">
      <c r="A26" s="40"/>
      <c r="B26" s="41"/>
      <c r="C26" s="41"/>
      <c r="D26" s="42"/>
      <c r="E26" s="43"/>
      <c r="G26" s="60"/>
    </row>
    <row r="27" spans="1:7" ht="15.75" x14ac:dyDescent="0.25">
      <c r="A27" s="44" t="s">
        <v>18</v>
      </c>
      <c r="B27" s="41"/>
      <c r="C27" s="41"/>
      <c r="D27" s="42"/>
      <c r="E27" s="43"/>
    </row>
    <row r="28" spans="1:7" ht="13.5" thickBot="1" x14ac:dyDescent="0.25">
      <c r="A28" s="47" t="s">
        <v>6</v>
      </c>
      <c r="B28" s="48" t="s">
        <v>7</v>
      </c>
      <c r="C28" s="48" t="s">
        <v>9</v>
      </c>
      <c r="D28" s="49" t="s">
        <v>8</v>
      </c>
      <c r="E28" s="50" t="s">
        <v>10</v>
      </c>
      <c r="F28" s="11" t="s">
        <v>11</v>
      </c>
      <c r="G28" s="12" t="s">
        <v>12</v>
      </c>
    </row>
    <row r="29" spans="1:7" ht="16.5" thickTop="1" x14ac:dyDescent="0.2">
      <c r="A29" s="32">
        <v>40501</v>
      </c>
      <c r="B29" s="61" t="s">
        <v>30</v>
      </c>
      <c r="C29" s="32" t="s">
        <v>40</v>
      </c>
      <c r="D29" s="33" t="s">
        <v>36</v>
      </c>
      <c r="E29" s="34">
        <v>1499</v>
      </c>
      <c r="F29" s="17"/>
      <c r="G29" s="55">
        <f t="shared" ref="G29:G33" si="2">F29*E29</f>
        <v>0</v>
      </c>
    </row>
    <row r="30" spans="1:7" ht="15.75" x14ac:dyDescent="0.2">
      <c r="A30" s="32">
        <v>40501</v>
      </c>
      <c r="B30" s="61" t="s">
        <v>30</v>
      </c>
      <c r="C30" s="32" t="s">
        <v>31</v>
      </c>
      <c r="D30" s="33" t="s">
        <v>36</v>
      </c>
      <c r="E30" s="34">
        <v>274</v>
      </c>
      <c r="F30" s="17"/>
      <c r="G30" s="55">
        <f t="shared" si="2"/>
        <v>0</v>
      </c>
    </row>
    <row r="31" spans="1:7" ht="15.75" x14ac:dyDescent="0.2">
      <c r="A31" s="32">
        <v>43002</v>
      </c>
      <c r="B31" s="56" t="s">
        <v>34</v>
      </c>
      <c r="C31" s="56" t="s">
        <v>29</v>
      </c>
      <c r="D31" s="33" t="s">
        <v>36</v>
      </c>
      <c r="E31" s="34">
        <v>172.2</v>
      </c>
      <c r="F31" s="17"/>
      <c r="G31" s="55">
        <f t="shared" si="2"/>
        <v>0</v>
      </c>
    </row>
    <row r="32" spans="1:7" ht="15.75" x14ac:dyDescent="0.2">
      <c r="A32" s="32">
        <v>43001</v>
      </c>
      <c r="B32" s="56" t="s">
        <v>43</v>
      </c>
      <c r="C32" s="56" t="s">
        <v>44</v>
      </c>
      <c r="D32" s="33" t="s">
        <v>36</v>
      </c>
      <c r="E32" s="34">
        <v>41</v>
      </c>
      <c r="F32" s="17"/>
      <c r="G32" s="55">
        <f>F32*E32</f>
        <v>0</v>
      </c>
    </row>
    <row r="33" spans="1:7" ht="15.75" x14ac:dyDescent="0.2">
      <c r="A33" s="32">
        <v>43002</v>
      </c>
      <c r="B33" s="56" t="s">
        <v>27</v>
      </c>
      <c r="C33" s="56" t="s">
        <v>35</v>
      </c>
      <c r="D33" s="33" t="s">
        <v>36</v>
      </c>
      <c r="E33" s="34">
        <v>937</v>
      </c>
      <c r="F33" s="17"/>
      <c r="G33" s="55">
        <f t="shared" si="2"/>
        <v>0</v>
      </c>
    </row>
    <row r="34" spans="1:7" ht="16.5" thickBot="1" x14ac:dyDescent="0.25">
      <c r="A34" s="57">
        <v>44501</v>
      </c>
      <c r="B34" s="63" t="s">
        <v>45</v>
      </c>
      <c r="C34" s="63" t="s">
        <v>35</v>
      </c>
      <c r="D34" s="36" t="s">
        <v>36</v>
      </c>
      <c r="E34" s="58">
        <v>146</v>
      </c>
      <c r="F34" s="11"/>
      <c r="G34" s="12">
        <f>F34*E34</f>
        <v>0</v>
      </c>
    </row>
    <row r="35" spans="1:7" ht="13.5" thickTop="1" x14ac:dyDescent="0.2">
      <c r="A35" s="37"/>
      <c r="B35" s="62"/>
      <c r="C35" s="38"/>
      <c r="D35" s="38"/>
      <c r="E35" s="39"/>
      <c r="F35" s="27"/>
      <c r="G35" s="59">
        <f>SUM(G29:G34)</f>
        <v>0</v>
      </c>
    </row>
    <row r="36" spans="1:7" x14ac:dyDescent="0.2">
      <c r="A36" s="37"/>
      <c r="B36" s="62"/>
      <c r="C36" s="38"/>
      <c r="D36" s="38"/>
      <c r="E36" s="39"/>
      <c r="F36" s="27"/>
      <c r="G36" s="59"/>
    </row>
    <row r="37" spans="1:7" ht="15.75" x14ac:dyDescent="0.25">
      <c r="A37" s="44" t="s">
        <v>50</v>
      </c>
      <c r="B37" s="45"/>
      <c r="C37" s="45"/>
      <c r="D37" s="46"/>
      <c r="E37" s="43"/>
    </row>
    <row r="38" spans="1:7" ht="13.5" thickBot="1" x14ac:dyDescent="0.25">
      <c r="A38" s="47" t="s">
        <v>6</v>
      </c>
      <c r="B38" s="48" t="s">
        <v>7</v>
      </c>
      <c r="C38" s="48" t="s">
        <v>9</v>
      </c>
      <c r="D38" s="49" t="s">
        <v>8</v>
      </c>
      <c r="E38" s="50" t="s">
        <v>10</v>
      </c>
      <c r="F38" s="11" t="s">
        <v>11</v>
      </c>
      <c r="G38" s="12" t="s">
        <v>12</v>
      </c>
    </row>
    <row r="39" spans="1:7" ht="13.5" thickTop="1" x14ac:dyDescent="0.2">
      <c r="A39" s="95">
        <v>70107</v>
      </c>
      <c r="B39" s="96" t="s">
        <v>51</v>
      </c>
      <c r="C39" s="96"/>
      <c r="D39" s="97" t="s">
        <v>49</v>
      </c>
      <c r="E39" s="98">
        <v>5</v>
      </c>
      <c r="F39" s="99"/>
      <c r="G39" s="100">
        <f>F39*E39</f>
        <v>0</v>
      </c>
    </row>
    <row r="40" spans="1:7" ht="13.5" thickBot="1" x14ac:dyDescent="0.25">
      <c r="A40" s="57">
        <v>70108</v>
      </c>
      <c r="B40" s="63" t="s">
        <v>52</v>
      </c>
      <c r="C40" s="63"/>
      <c r="D40" s="36" t="s">
        <v>49</v>
      </c>
      <c r="E40" s="58">
        <v>2</v>
      </c>
      <c r="F40" s="11"/>
      <c r="G40" s="22">
        <f>F40*E40</f>
        <v>0</v>
      </c>
    </row>
    <row r="41" spans="1:7" ht="13.5" thickTop="1" x14ac:dyDescent="0.2">
      <c r="A41" s="40"/>
      <c r="B41" s="41"/>
      <c r="C41" s="41"/>
      <c r="D41" s="42"/>
      <c r="E41" s="43"/>
      <c r="G41" s="60">
        <f>G39</f>
        <v>0</v>
      </c>
    </row>
    <row r="42" spans="1:7" x14ac:dyDescent="0.2">
      <c r="A42" s="40"/>
      <c r="B42" s="41"/>
      <c r="C42" s="41"/>
      <c r="D42" s="42"/>
      <c r="E42" s="43"/>
      <c r="G42" s="60"/>
    </row>
    <row r="43" spans="1:7" ht="15.75" x14ac:dyDescent="0.25">
      <c r="A43" s="44" t="s">
        <v>53</v>
      </c>
      <c r="B43" s="45"/>
      <c r="C43" s="45"/>
      <c r="D43" s="46"/>
      <c r="E43" s="43"/>
    </row>
    <row r="44" spans="1:7" ht="13.5" thickBot="1" x14ac:dyDescent="0.25">
      <c r="A44" s="47" t="s">
        <v>6</v>
      </c>
      <c r="B44" s="48" t="s">
        <v>7</v>
      </c>
      <c r="C44" s="48" t="s">
        <v>9</v>
      </c>
      <c r="D44" s="49" t="s">
        <v>8</v>
      </c>
      <c r="E44" s="50" t="s">
        <v>10</v>
      </c>
      <c r="F44" s="11" t="s">
        <v>11</v>
      </c>
      <c r="G44" s="12" t="s">
        <v>12</v>
      </c>
    </row>
    <row r="45" spans="1:7" ht="16.5" thickTop="1" x14ac:dyDescent="0.2">
      <c r="A45" s="95">
        <v>90201</v>
      </c>
      <c r="B45" s="96" t="s">
        <v>28</v>
      </c>
      <c r="C45" s="96"/>
      <c r="D45" s="97" t="s">
        <v>36</v>
      </c>
      <c r="E45" s="98">
        <v>2052</v>
      </c>
      <c r="F45" s="99"/>
      <c r="G45" s="100">
        <f>F45*E45</f>
        <v>0</v>
      </c>
    </row>
    <row r="46" spans="1:7" ht="13.5" thickBot="1" x14ac:dyDescent="0.25">
      <c r="A46" s="57"/>
      <c r="B46" s="63"/>
      <c r="C46" s="63"/>
      <c r="D46" s="36"/>
      <c r="E46" s="58"/>
      <c r="F46" s="11"/>
      <c r="G46" s="22"/>
    </row>
    <row r="47" spans="1:7" ht="13.5" thickTop="1" x14ac:dyDescent="0.2">
      <c r="A47" s="40"/>
      <c r="B47" s="41"/>
      <c r="C47" s="41"/>
      <c r="D47" s="42"/>
      <c r="E47" s="43"/>
      <c r="G47" s="60">
        <f>G45</f>
        <v>0</v>
      </c>
    </row>
    <row r="48" spans="1:7" x14ac:dyDescent="0.2">
      <c r="A48" s="40"/>
      <c r="B48" s="41"/>
      <c r="C48" s="41"/>
      <c r="D48" s="42"/>
      <c r="E48" s="43"/>
      <c r="G48" s="60"/>
    </row>
    <row r="49" spans="1:7" ht="15.75" customHeight="1" x14ac:dyDescent="0.25">
      <c r="A49" s="108" t="s">
        <v>33</v>
      </c>
      <c r="B49" s="108"/>
      <c r="C49" s="108"/>
      <c r="D49" s="108"/>
      <c r="E49" s="108"/>
      <c r="F49" s="64"/>
      <c r="G49" s="65"/>
    </row>
    <row r="50" spans="1:7" x14ac:dyDescent="0.2">
      <c r="A50" s="66"/>
      <c r="B50" s="67"/>
      <c r="C50" s="67"/>
      <c r="D50" s="68"/>
      <c r="E50" s="69"/>
      <c r="F50" s="64"/>
      <c r="G50" s="65"/>
    </row>
    <row r="51" spans="1:7" ht="12.75" customHeight="1" x14ac:dyDescent="0.2">
      <c r="A51" s="105" t="s">
        <v>13</v>
      </c>
      <c r="B51" s="106"/>
      <c r="C51" s="106"/>
      <c r="D51" s="106"/>
      <c r="E51" s="107"/>
      <c r="F51" s="70"/>
      <c r="G51" s="71">
        <f>G11</f>
        <v>0</v>
      </c>
    </row>
    <row r="52" spans="1:7" ht="12.75" customHeight="1" x14ac:dyDescent="0.2">
      <c r="A52" s="105" t="s">
        <v>15</v>
      </c>
      <c r="B52" s="106"/>
      <c r="C52" s="106"/>
      <c r="D52" s="106"/>
      <c r="E52" s="107"/>
      <c r="F52" s="70"/>
      <c r="G52" s="71">
        <f ca="1">G18</f>
        <v>0</v>
      </c>
    </row>
    <row r="53" spans="1:7" ht="12.75" customHeight="1" x14ac:dyDescent="0.2">
      <c r="A53" s="105" t="s">
        <v>16</v>
      </c>
      <c r="B53" s="106"/>
      <c r="C53" s="106"/>
      <c r="D53" s="106"/>
      <c r="E53" s="107"/>
      <c r="F53" s="70"/>
      <c r="G53" s="71">
        <f>G25</f>
        <v>0</v>
      </c>
    </row>
    <row r="54" spans="1:7" ht="12.75" customHeight="1" x14ac:dyDescent="0.2">
      <c r="A54" s="105" t="s">
        <v>17</v>
      </c>
      <c r="B54" s="106"/>
      <c r="C54" s="106"/>
      <c r="D54" s="106"/>
      <c r="E54" s="107"/>
      <c r="F54" s="70"/>
      <c r="G54" s="71">
        <f>G35</f>
        <v>0</v>
      </c>
    </row>
    <row r="55" spans="1:7" ht="12.75" customHeight="1" x14ac:dyDescent="0.2">
      <c r="A55" s="105" t="s">
        <v>50</v>
      </c>
      <c r="B55" s="106"/>
      <c r="C55" s="106"/>
      <c r="D55" s="106"/>
      <c r="E55" s="107"/>
      <c r="F55" s="70"/>
      <c r="G55" s="71">
        <f>G41</f>
        <v>0</v>
      </c>
    </row>
    <row r="56" spans="1:7" ht="12.75" customHeight="1" x14ac:dyDescent="0.2">
      <c r="A56" s="105" t="s">
        <v>56</v>
      </c>
      <c r="B56" s="106"/>
      <c r="C56" s="106"/>
      <c r="D56" s="106"/>
      <c r="E56" s="107"/>
      <c r="F56" s="70"/>
      <c r="G56" s="71">
        <f>G47</f>
        <v>0</v>
      </c>
    </row>
    <row r="57" spans="1:7" ht="15" x14ac:dyDescent="0.25">
      <c r="A57" s="72"/>
      <c r="B57" s="45"/>
      <c r="C57" s="45"/>
      <c r="D57" s="73" t="s">
        <v>21</v>
      </c>
      <c r="E57" s="74"/>
      <c r="F57" s="75"/>
      <c r="G57" s="76">
        <f ca="1">SUM(G51:G56)</f>
        <v>0</v>
      </c>
    </row>
    <row r="58" spans="1:7" x14ac:dyDescent="0.2">
      <c r="A58" s="72"/>
      <c r="B58" s="45"/>
      <c r="C58" s="45"/>
      <c r="D58" s="77" t="s">
        <v>26</v>
      </c>
      <c r="E58" s="78"/>
      <c r="F58" s="79"/>
      <c r="G58" s="80">
        <f ca="1">G57*0.05</f>
        <v>0</v>
      </c>
    </row>
    <row r="59" spans="1:7" x14ac:dyDescent="0.2">
      <c r="A59" s="72"/>
      <c r="B59" s="45"/>
      <c r="C59" s="45"/>
      <c r="D59" s="77" t="s">
        <v>22</v>
      </c>
      <c r="E59" s="78"/>
      <c r="F59" s="79"/>
      <c r="G59" s="80">
        <f ca="1">+G57+G58</f>
        <v>0</v>
      </c>
    </row>
    <row r="60" spans="1:7" x14ac:dyDescent="0.2">
      <c r="A60" s="72"/>
      <c r="B60" s="45"/>
      <c r="C60" s="45"/>
      <c r="D60" s="77" t="s">
        <v>23</v>
      </c>
      <c r="E60" s="78"/>
      <c r="F60" s="79"/>
      <c r="G60" s="80">
        <f ca="1">G59*0.2</f>
        <v>0</v>
      </c>
    </row>
    <row r="61" spans="1:7" x14ac:dyDescent="0.2">
      <c r="A61" s="72"/>
      <c r="B61" s="45"/>
      <c r="C61" s="45"/>
      <c r="D61" s="81" t="s">
        <v>24</v>
      </c>
      <c r="E61" s="82"/>
      <c r="F61" s="79"/>
      <c r="G61" s="80">
        <f ca="1">+G59+G60</f>
        <v>0</v>
      </c>
    </row>
    <row r="62" spans="1:7" ht="15" x14ac:dyDescent="0.25">
      <c r="A62" s="83" t="s">
        <v>25</v>
      </c>
      <c r="B62" s="84"/>
      <c r="C62" s="85"/>
      <c r="D62" s="86"/>
      <c r="E62" s="87"/>
      <c r="F62" s="88"/>
      <c r="G62" s="89"/>
    </row>
    <row r="64" spans="1:7" x14ac:dyDescent="0.2">
      <c r="B64" s="102"/>
      <c r="C64" s="102"/>
      <c r="D64" s="102"/>
      <c r="E64" s="102"/>
    </row>
    <row r="65" spans="2:5" x14ac:dyDescent="0.2">
      <c r="B65" s="102"/>
      <c r="C65" s="102"/>
      <c r="D65" s="102"/>
      <c r="E65" s="102"/>
    </row>
  </sheetData>
  <mergeCells count="13">
    <mergeCell ref="A1:G1"/>
    <mergeCell ref="B64:E64"/>
    <mergeCell ref="B65:E65"/>
    <mergeCell ref="A2:G2"/>
    <mergeCell ref="F5:G5"/>
    <mergeCell ref="A56:E56"/>
    <mergeCell ref="A54:E54"/>
    <mergeCell ref="A53:E53"/>
    <mergeCell ref="A3:B3"/>
    <mergeCell ref="A49:E49"/>
    <mergeCell ref="A51:E51"/>
    <mergeCell ref="A52:E52"/>
    <mergeCell ref="A55:E55"/>
  </mergeCells>
  <pageMargins left="0.59055118110236227" right="0.59055118110236227" top="0.59055118110236227" bottom="0.59055118110236227" header="0" footer="0"/>
  <pageSetup paperSize="9" orientation="portrait" r:id="rId1"/>
  <headerFooter>
    <oddHeader xml:space="preserve">&amp;L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EHITUSTÖÖDE MAHUD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нг</cp:lastModifiedBy>
  <cp:lastPrinted>2021-12-14T09:56:08Z</cp:lastPrinted>
  <dcterms:created xsi:type="dcterms:W3CDTF">2015-12-15T08:26:18Z</dcterms:created>
  <dcterms:modified xsi:type="dcterms:W3CDTF">2022-02-08T08:23:03Z</dcterms:modified>
</cp:coreProperties>
</file>