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Table 1" sheetId="1" r:id="rId1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L9" i="1"/>
  <c r="M9" i="1"/>
  <c r="J10" i="1"/>
  <c r="L10" i="1"/>
  <c r="M10" i="1"/>
  <c r="J11" i="1"/>
  <c r="L11" i="1"/>
  <c r="M11" i="1"/>
  <c r="J12" i="1"/>
  <c r="L12" i="1"/>
  <c r="M12" i="1"/>
  <c r="J13" i="1"/>
  <c r="L13" i="1"/>
  <c r="M13" i="1"/>
  <c r="J14" i="1"/>
  <c r="L14" i="1"/>
  <c r="M14" i="1"/>
  <c r="J15" i="1"/>
  <c r="L15" i="1"/>
  <c r="M15" i="1"/>
  <c r="J16" i="1"/>
  <c r="L16" i="1"/>
  <c r="M16" i="1"/>
  <c r="J17" i="1"/>
  <c r="L17" i="1"/>
  <c r="M17" i="1"/>
  <c r="J18" i="1"/>
  <c r="L18" i="1"/>
  <c r="M18" i="1"/>
  <c r="J19" i="1"/>
  <c r="L19" i="1"/>
  <c r="M19" i="1"/>
  <c r="M20" i="1"/>
  <c r="J23" i="1"/>
  <c r="L23" i="1"/>
  <c r="M23" i="1"/>
  <c r="J24" i="1"/>
  <c r="L24" i="1"/>
  <c r="M24" i="1"/>
  <c r="J25" i="1"/>
  <c r="L25" i="1"/>
  <c r="M25" i="1"/>
  <c r="J26" i="1"/>
  <c r="L26" i="1"/>
  <c r="M26" i="1"/>
  <c r="J27" i="1"/>
  <c r="L27" i="1"/>
  <c r="M27" i="1"/>
  <c r="J28" i="1"/>
  <c r="L28" i="1"/>
  <c r="M28" i="1"/>
  <c r="J29" i="1"/>
  <c r="L29" i="1"/>
  <c r="M29" i="1"/>
  <c r="J30" i="1"/>
  <c r="L30" i="1"/>
  <c r="M30" i="1"/>
  <c r="J31" i="1"/>
  <c r="L31" i="1"/>
  <c r="M31" i="1"/>
  <c r="J32" i="1"/>
  <c r="L32" i="1"/>
  <c r="M32" i="1"/>
  <c r="J33" i="1"/>
  <c r="L33" i="1"/>
  <c r="M33" i="1"/>
  <c r="J34" i="1"/>
  <c r="L34" i="1"/>
  <c r="M34" i="1"/>
  <c r="M35" i="1"/>
  <c r="J38" i="1"/>
  <c r="L38" i="1"/>
  <c r="M38" i="1"/>
  <c r="J39" i="1"/>
  <c r="L39" i="1"/>
  <c r="M39" i="1"/>
  <c r="J40" i="1"/>
  <c r="L40" i="1"/>
  <c r="M40" i="1"/>
  <c r="J41" i="1"/>
  <c r="L41" i="1"/>
  <c r="M41" i="1"/>
  <c r="J42" i="1"/>
  <c r="L42" i="1"/>
  <c r="M42" i="1"/>
  <c r="J43" i="1"/>
  <c r="L43" i="1"/>
  <c r="M43" i="1"/>
  <c r="J44" i="1"/>
  <c r="L44" i="1"/>
  <c r="M44" i="1"/>
  <c r="J45" i="1"/>
  <c r="L45" i="1"/>
  <c r="M45" i="1"/>
  <c r="J46" i="1"/>
  <c r="L46" i="1"/>
  <c r="M46" i="1"/>
  <c r="J47" i="1"/>
  <c r="L47" i="1"/>
  <c r="M47" i="1"/>
  <c r="J48" i="1"/>
  <c r="L48" i="1"/>
  <c r="M48" i="1"/>
  <c r="M49" i="1"/>
  <c r="J55" i="1"/>
  <c r="L55" i="1"/>
  <c r="M55" i="1"/>
  <c r="J56" i="1"/>
  <c r="L56" i="1"/>
  <c r="M56" i="1"/>
  <c r="J57" i="1"/>
  <c r="L57" i="1"/>
  <c r="M57" i="1"/>
  <c r="J58" i="1"/>
  <c r="L58" i="1"/>
  <c r="M58" i="1"/>
  <c r="J59" i="1"/>
  <c r="L59" i="1"/>
  <c r="M59" i="1"/>
  <c r="J60" i="1"/>
  <c r="L60" i="1"/>
  <c r="M60" i="1"/>
  <c r="J61" i="1"/>
  <c r="L61" i="1"/>
  <c r="M61" i="1"/>
  <c r="M62" i="1"/>
  <c r="J65" i="1"/>
  <c r="L65" i="1"/>
  <c r="M65" i="1"/>
  <c r="J66" i="1"/>
  <c r="L66" i="1"/>
  <c r="M66" i="1"/>
  <c r="J67" i="1"/>
  <c r="L67" i="1"/>
  <c r="M67" i="1"/>
  <c r="J68" i="1"/>
  <c r="L68" i="1"/>
  <c r="M68" i="1"/>
  <c r="J69" i="1"/>
  <c r="L69" i="1"/>
  <c r="M69" i="1"/>
  <c r="J70" i="1"/>
  <c r="L70" i="1"/>
  <c r="M70" i="1"/>
  <c r="J71" i="1"/>
  <c r="L71" i="1"/>
  <c r="M71" i="1"/>
  <c r="M72" i="1"/>
  <c r="J78" i="1"/>
  <c r="L78" i="1"/>
  <c r="M78" i="1"/>
  <c r="J79" i="1"/>
  <c r="L79" i="1"/>
  <c r="M79" i="1"/>
  <c r="J80" i="1"/>
  <c r="L80" i="1"/>
  <c r="M80" i="1"/>
  <c r="J81" i="1"/>
  <c r="L81" i="1"/>
  <c r="M81" i="1"/>
  <c r="J82" i="1"/>
  <c r="L82" i="1"/>
  <c r="M82" i="1"/>
  <c r="J83" i="1"/>
  <c r="L83" i="1"/>
  <c r="M83" i="1"/>
  <c r="M84" i="1"/>
  <c r="J88" i="1"/>
  <c r="L88" i="1"/>
  <c r="M88" i="1"/>
  <c r="J89" i="1"/>
  <c r="L89" i="1"/>
  <c r="M89" i="1"/>
  <c r="J90" i="1"/>
  <c r="L90" i="1"/>
  <c r="M90" i="1"/>
  <c r="M91" i="1"/>
  <c r="M94" i="1"/>
  <c r="M95" i="1"/>
  <c r="V9" i="1"/>
  <c r="X9" i="1"/>
  <c r="Y9" i="1"/>
  <c r="V10" i="1"/>
  <c r="X10" i="1"/>
  <c r="Y10" i="1"/>
  <c r="V11" i="1"/>
  <c r="X11" i="1"/>
  <c r="Y11" i="1"/>
  <c r="V12" i="1"/>
  <c r="X12" i="1"/>
  <c r="Y12" i="1"/>
  <c r="V13" i="1"/>
  <c r="X13" i="1"/>
  <c r="Y13" i="1"/>
  <c r="V14" i="1"/>
  <c r="X14" i="1"/>
  <c r="Y14" i="1"/>
  <c r="X15" i="1"/>
  <c r="V20" i="1"/>
  <c r="X20" i="1"/>
  <c r="Y20" i="1"/>
  <c r="V21" i="1"/>
  <c r="X21" i="1"/>
  <c r="Y21" i="1"/>
  <c r="V22" i="1"/>
  <c r="X22" i="1"/>
  <c r="Y22" i="1"/>
  <c r="X23" i="1"/>
  <c r="V27" i="1"/>
  <c r="X27" i="1"/>
  <c r="Y27" i="1"/>
  <c r="V28" i="1"/>
  <c r="X28" i="1"/>
  <c r="Y28" i="1"/>
  <c r="X29" i="1"/>
  <c r="X38" i="1"/>
  <c r="V34" i="1"/>
  <c r="X34" i="1"/>
  <c r="X33" i="1"/>
  <c r="V33" i="1"/>
  <c r="Y33" i="1"/>
  <c r="Y34" i="1"/>
  <c r="X35" i="1"/>
  <c r="M96" i="1"/>
</calcChain>
</file>

<file path=xl/sharedStrings.xml><?xml version="1.0" encoding="utf-8"?>
<sst xmlns="http://schemas.openxmlformats.org/spreadsheetml/2006/main" count="259" uniqueCount="103">
  <si>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1. Строительство фундамента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</si>
  <si>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rFont val="Calibri"/>
        <family val="2"/>
      </rPr>
      <t>Pos.</t>
    </r>
  </si>
  <si>
    <r>
      <rPr>
        <sz val="11"/>
        <rFont val="Calibri"/>
        <family val="2"/>
      </rPr>
      <t>Positsiooni nimetus</t>
    </r>
  </si>
  <si>
    <r>
      <rPr>
        <sz val="11"/>
        <rFont val="Calibri"/>
        <family val="2"/>
      </rPr>
      <t>Maht</t>
    </r>
  </si>
  <si>
    <r>
      <rPr>
        <sz val="11"/>
        <rFont val="Calibri"/>
        <family val="2"/>
      </rPr>
      <t>Ühik</t>
    </r>
  </si>
  <si>
    <r>
      <rPr>
        <sz val="11"/>
        <rFont val="Calibri"/>
        <family val="2"/>
      </rPr>
      <t>Materjali ühiku hind</t>
    </r>
  </si>
  <si>
    <r>
      <rPr>
        <sz val="11"/>
        <rFont val="Calibri"/>
        <family val="2"/>
      </rPr>
      <t>Materjali hind kokku</t>
    </r>
  </si>
  <si>
    <r>
      <rPr>
        <sz val="11"/>
        <rFont val="Calibri"/>
        <family val="2"/>
      </rPr>
      <t>Töö ühiku hind</t>
    </r>
  </si>
  <si>
    <r>
      <rPr>
        <sz val="11"/>
        <rFont val="Calibri"/>
        <family val="2"/>
      </rPr>
      <t>Töö hind kokku</t>
    </r>
  </si>
  <si>
    <r>
      <rPr>
        <sz val="11"/>
        <rFont val="Calibri"/>
        <family val="2"/>
      </rPr>
      <t>Pos. hind kokku</t>
    </r>
  </si>
  <si>
    <r>
      <rPr>
        <sz val="11"/>
        <rFont val="Calibri"/>
        <family val="2"/>
      </rPr>
      <t>Геодезичекая разбивка</t>
    </r>
  </si>
  <si>
    <r>
      <rPr>
        <sz val="11"/>
        <rFont val="Calibri"/>
        <family val="2"/>
      </rPr>
      <t>компл.</t>
    </r>
  </si>
  <si>
    <r>
      <rPr>
        <sz val="11"/>
        <rFont val="Calibri"/>
        <family val="2"/>
      </rPr>
      <t>Отрывка котлована</t>
    </r>
  </si>
  <si>
    <r>
      <rPr>
        <sz val="11"/>
        <rFont val="Calibri"/>
        <family val="2"/>
      </rPr>
      <t>Щебеночное основание</t>
    </r>
  </si>
  <si>
    <r>
      <rPr>
        <sz val="11"/>
        <rFont val="Calibri"/>
        <family val="2"/>
      </rPr>
      <t>т</t>
    </r>
  </si>
  <si>
    <r>
      <rPr>
        <sz val="11"/>
        <rFont val="Calibri"/>
        <family val="2"/>
      </rPr>
      <t>Бетонная лента</t>
    </r>
  </si>
  <si>
    <r>
      <rPr>
        <sz val="11"/>
        <rFont val="Calibri"/>
        <family val="2"/>
      </rPr>
      <t>m3</t>
    </r>
  </si>
  <si>
    <r>
      <rPr>
        <sz val="11"/>
        <rFont val="Calibri"/>
        <family val="2"/>
      </rPr>
      <t>Стены фундамента (Õõnesplokk 240mm)</t>
    </r>
  </si>
  <si>
    <r>
      <rPr>
        <sz val="11"/>
        <rFont val="Calibri"/>
        <family val="2"/>
      </rPr>
      <t>m2</t>
    </r>
  </si>
  <si>
    <r>
      <rPr>
        <sz val="11"/>
        <rFont val="Calibri"/>
        <family val="2"/>
      </rPr>
      <t>Стены фундамента (Õõnesplokk 140mm)</t>
    </r>
  </si>
  <si>
    <r>
      <rPr>
        <sz val="11"/>
        <rFont val="Calibri"/>
        <family val="2"/>
      </rPr>
      <t>Утепление фундамента EPS120, 100mm</t>
    </r>
  </si>
  <si>
    <r>
      <rPr>
        <sz val="11"/>
        <rFont val="Calibri"/>
        <family val="2"/>
      </rPr>
      <t>Гидроизоляция (мастика)</t>
    </r>
  </si>
  <si>
    <r>
      <rPr>
        <sz val="11"/>
        <rFont val="Calibri"/>
        <family val="2"/>
      </rPr>
      <t>Геомембрана PVC</t>
    </r>
  </si>
  <si>
    <r>
      <rPr>
        <sz val="11"/>
        <rFont val="Calibri"/>
        <family val="2"/>
      </rPr>
      <t>Обратная засыпка песком</t>
    </r>
  </si>
  <si>
    <r>
      <rPr>
        <sz val="11"/>
        <rFont val="Calibri"/>
        <family val="2"/>
      </rPr>
      <t>Утепление горизонт. EPS100, 100mm</t>
    </r>
  </si>
  <si>
    <r>
      <rPr>
        <sz val="11"/>
        <rFont val="Calibri"/>
        <family val="2"/>
      </rPr>
      <t>пм</t>
    </r>
  </si>
  <si>
    <r>
      <rPr>
        <sz val="11"/>
        <rFont val="Calibri"/>
        <family val="2"/>
      </rPr>
      <t>Kokku:</t>
    </r>
  </si>
  <si>
    <r>
      <rPr>
        <sz val="11"/>
        <rFont val="Calibri"/>
        <family val="2"/>
      </rPr>
      <t>Стены (Bauroc 500mm)</t>
    </r>
  </si>
  <si>
    <r>
      <rPr>
        <sz val="11"/>
        <rFont val="Calibri"/>
        <family val="2"/>
      </rPr>
      <t>Стены и перегородки (Bauroc 200mm)</t>
    </r>
  </si>
  <si>
    <r>
      <rPr>
        <sz val="11"/>
        <rFont val="Calibri"/>
        <family val="2"/>
      </rPr>
      <t>Перемычки (Bauroc 500, 200mm)</t>
    </r>
  </si>
  <si>
    <r>
      <rPr>
        <sz val="11"/>
        <rFont val="Calibri"/>
        <family val="2"/>
      </rPr>
      <t>kompl</t>
    </r>
  </si>
  <si>
    <r>
      <rPr>
        <sz val="11"/>
        <rFont val="Calibri"/>
        <family val="2"/>
      </rPr>
      <t>Панели перекрытия (1-2этаж)</t>
    </r>
  </si>
  <si>
    <r>
      <rPr>
        <sz val="11"/>
        <rFont val="Calibri"/>
        <family val="2"/>
      </rPr>
      <t>Панели перекрытия (крыша)</t>
    </r>
  </si>
  <si>
    <r>
      <rPr>
        <sz val="11"/>
        <rFont val="Calibri"/>
        <family val="2"/>
      </rPr>
      <t>Утепление пола EPS100, 300mm (1эт.)</t>
    </r>
  </si>
  <si>
    <r>
      <rPr>
        <sz val="11"/>
        <rFont val="Calibri"/>
        <family val="2"/>
      </rPr>
      <t>Трубы полового отопления (1эт.)</t>
    </r>
  </si>
  <si>
    <r>
      <rPr>
        <sz val="11"/>
        <rFont val="Calibri"/>
        <family val="2"/>
      </rPr>
      <t>Заливка пола, 100mm (1эт.)</t>
    </r>
  </si>
  <si>
    <r>
      <rPr>
        <sz val="11"/>
        <rFont val="Calibri"/>
        <family val="2"/>
      </rPr>
      <t>SBS гидроизоляция</t>
    </r>
  </si>
  <si>
    <r>
      <rPr>
        <sz val="11"/>
        <rFont val="Calibri"/>
        <family val="2"/>
      </rPr>
      <t>Утепление пола EPS100, 50mm (2эт.)</t>
    </r>
  </si>
  <si>
    <r>
      <rPr>
        <sz val="11"/>
        <rFont val="Calibri"/>
        <family val="2"/>
      </rPr>
      <t>Трубы полового отопления (2эт.)</t>
    </r>
  </si>
  <si>
    <r>
      <rPr>
        <sz val="11"/>
        <rFont val="Calibri"/>
        <family val="2"/>
      </rPr>
      <t>Заливка пола, 100mm (2эт.)</t>
    </r>
  </si>
  <si>
    <r>
      <rPr>
        <sz val="11"/>
        <rFont val="Calibri"/>
        <family val="2"/>
      </rPr>
      <t>SBS гидроизоляция кровли</t>
    </r>
  </si>
  <si>
    <r>
      <rPr>
        <sz val="11"/>
        <rFont val="Calibri"/>
        <family val="2"/>
      </rPr>
      <t>Утепление кровли</t>
    </r>
  </si>
  <si>
    <r>
      <rPr>
        <sz val="11"/>
        <rFont val="Calibri"/>
        <family val="2"/>
      </rPr>
      <t>SBS гидроизоляция 2  слоя</t>
    </r>
  </si>
  <si>
    <r>
      <rPr>
        <sz val="11"/>
        <rFont val="Calibri"/>
        <family val="2"/>
      </rPr>
      <t>Устройство парапета, установка жести</t>
    </r>
  </si>
  <si>
    <r>
      <rPr>
        <sz val="11"/>
        <rFont val="Calibri"/>
        <family val="2"/>
      </rPr>
      <t>SBS гидроизоляция балкона и террасы</t>
    </r>
  </si>
  <si>
    <r>
      <rPr>
        <sz val="11"/>
        <rFont val="Calibri"/>
        <family val="2"/>
      </rPr>
      <t>Утепление балкона и террасы</t>
    </r>
  </si>
  <si>
    <r>
      <rPr>
        <sz val="11"/>
        <rFont val="Calibri"/>
        <family val="2"/>
      </rPr>
      <t>Бетонная стяжка балкона и террасы</t>
    </r>
  </si>
  <si>
    <r>
      <rPr>
        <sz val="11"/>
        <rFont val="Calibri"/>
        <family val="2"/>
      </rPr>
      <t>Гидроизол.балкона, террасы (мастика)</t>
    </r>
  </si>
  <si>
    <r>
      <rPr>
        <sz val="11"/>
        <rFont val="Calibri"/>
        <family val="2"/>
      </rPr>
      <t>Настил балкона и террасы</t>
    </r>
  </si>
  <si>
    <r>
      <rPr>
        <sz val="11"/>
        <rFont val="Calibri"/>
        <family val="2"/>
      </rPr>
      <t>Дымоход</t>
    </r>
  </si>
  <si>
    <r>
      <rPr>
        <sz val="11"/>
        <rFont val="Calibri"/>
        <family val="2"/>
      </rPr>
      <t>Лестница</t>
    </r>
  </si>
  <si>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4. Фасад, окна, терраса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</si>
  <si>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rFont val="Calibri"/>
        <family val="2"/>
      </rPr>
      <t>Строительство фасада</t>
    </r>
  </si>
  <si>
    <r>
      <rPr>
        <sz val="11"/>
        <rFont val="Calibri"/>
        <family val="2"/>
      </rPr>
      <t>Ливнестоки (желоба и трубы)</t>
    </r>
  </si>
  <si>
    <r>
      <rPr>
        <sz val="11"/>
        <rFont val="Calibri"/>
        <family val="2"/>
      </rPr>
      <t>Облицовка цоколя</t>
    </r>
  </si>
  <si>
    <r>
      <rPr>
        <sz val="11"/>
        <rFont val="Calibri"/>
        <family val="2"/>
      </rPr>
      <t>пог.м</t>
    </r>
  </si>
  <si>
    <r>
      <rPr>
        <i/>
        <sz val="11"/>
        <color rgb="FF808080"/>
        <rFont val="Calibri"/>
        <family val="2"/>
      </rPr>
      <t>kompl</t>
    </r>
  </si>
  <si>
    <r>
      <rPr>
        <sz val="11"/>
        <rFont val="Calibri"/>
        <family val="2"/>
      </rPr>
      <t>Оконные сливы</t>
    </r>
  </si>
  <si>
    <r>
      <rPr>
        <sz val="11"/>
        <rFont val="Calibri"/>
        <family val="2"/>
      </rPr>
      <t>Строительсво террасы</t>
    </r>
  </si>
  <si>
    <r>
      <rPr>
        <sz val="11"/>
        <rFont val="Calibri"/>
        <family val="2"/>
      </rPr>
      <t>м2</t>
    </r>
  </si>
  <si>
    <r>
      <rPr>
        <sz val="11"/>
        <rFont val="Calibri"/>
        <family val="2"/>
      </rPr>
      <t>Штукатурка стен</t>
    </r>
  </si>
  <si>
    <r>
      <rPr>
        <sz val="11"/>
        <rFont val="Calibri"/>
        <family val="2"/>
      </rPr>
      <t>Малярные работы (стены, потолки)</t>
    </r>
  </si>
  <si>
    <r>
      <rPr>
        <sz val="11"/>
        <rFont val="Calibri"/>
        <family val="2"/>
      </rPr>
      <t>Потолок из гипрока</t>
    </r>
  </si>
  <si>
    <r>
      <rPr>
        <sz val="11"/>
        <rFont val="Calibri"/>
        <family val="2"/>
      </rPr>
      <t>Напольное покрытие, плинтуса</t>
    </r>
  </si>
  <si>
    <r>
      <rPr>
        <sz val="11"/>
        <rFont val="Calibri"/>
        <family val="2"/>
      </rPr>
      <t>Плиточные работы</t>
    </r>
  </si>
  <si>
    <r>
      <rPr>
        <i/>
        <sz val="11"/>
        <color rgb="FF808080"/>
        <rFont val="Calibri"/>
        <family val="2"/>
      </rPr>
      <t>Сантехника</t>
    </r>
  </si>
  <si>
    <r>
      <rPr>
        <i/>
        <sz val="11"/>
        <color rgb="FF808080"/>
        <rFont val="Calibri"/>
        <family val="2"/>
      </rPr>
      <t>Двери внутренние</t>
    </r>
  </si>
  <si>
    <r>
      <rPr>
        <i/>
        <sz val="11"/>
        <color rgb="FF808080"/>
        <rFont val="Calibri"/>
        <family val="2"/>
      </rPr>
      <t>tk</t>
    </r>
  </si>
  <si>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6. Спецчасти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</si>
  <si>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rFont val="Calibri"/>
        <family val="2"/>
      </rPr>
      <t>Электрические работы</t>
    </r>
  </si>
  <si>
    <r>
      <rPr>
        <sz val="11"/>
        <rFont val="Calibri"/>
        <family val="2"/>
      </rPr>
      <t>Разводка воды и канализации</t>
    </r>
  </si>
  <si>
    <r>
      <rPr>
        <sz val="11"/>
        <rFont val="Calibri"/>
        <family val="2"/>
      </rPr>
      <t>Водомерный узел</t>
    </r>
  </si>
  <si>
    <r>
      <rPr>
        <i/>
        <sz val="11"/>
        <color rgb="FF808080"/>
        <rFont val="Calibri"/>
        <family val="2"/>
      </rPr>
      <t>Система вентиляции</t>
    </r>
  </si>
  <si>
    <r>
      <rPr>
        <sz val="11"/>
        <rFont val="Calibri"/>
        <family val="2"/>
      </rPr>
      <t>Установка водяной и канализ. трасс</t>
    </r>
  </si>
  <si>
    <r>
      <rPr>
        <sz val="11"/>
        <rFont val="Calibri"/>
        <family val="2"/>
      </rPr>
      <t>компл</t>
    </r>
  </si>
  <si>
    <t>kompl</t>
  </si>
  <si>
    <t>Тепловой насос , бойлер, коллекторы</t>
  </si>
  <si>
    <r>
      <rPr>
        <i/>
        <strike/>
        <sz val="11"/>
        <color rgb="FF808080"/>
        <rFont val="Calibri"/>
        <family val="2"/>
      </rPr>
      <t>kompl</t>
    </r>
  </si>
  <si>
    <r>
      <rPr>
        <i/>
        <strike/>
        <sz val="11"/>
        <color rgb="FF808080"/>
        <rFont val="Calibri"/>
        <family val="2"/>
      </rPr>
      <t>шт</t>
    </r>
  </si>
  <si>
    <t>Окна ARUTECH</t>
  </si>
  <si>
    <t>Двери уличные</t>
  </si>
  <si>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1. Строительство фундамента забора и ворот с автоматикой                                                                                                                                                                    </t>
    </r>
  </si>
  <si>
    <r>
      <rPr>
        <sz val="11"/>
        <rFont val="Calibri"/>
        <family val="2"/>
      </rPr>
      <t>Фундамент ворот</t>
    </r>
  </si>
  <si>
    <r>
      <rPr>
        <sz val="11"/>
        <rFont val="Calibri"/>
        <family val="2"/>
      </rPr>
      <t>Ворота с автоматикой</t>
    </r>
  </si>
  <si>
    <r>
      <rPr>
        <sz val="11"/>
        <rFont val="Calibri"/>
        <family val="2"/>
      </rPr>
      <t>Установка столбов и 3D панелей</t>
    </r>
  </si>
  <si>
    <r>
      <rPr>
        <sz val="11"/>
        <rFont val="Calibri"/>
        <family val="2"/>
      </rPr>
      <t>пог.м.</t>
    </r>
  </si>
  <si>
    <r>
      <rPr>
        <sz val="11"/>
        <rFont val="Calibri"/>
        <family val="2"/>
      </rPr>
      <t>Рытьевые работы, щебеночное основ.</t>
    </r>
  </si>
  <si>
    <r>
      <rPr>
        <sz val="11"/>
        <rFont val="Calibri"/>
        <family val="2"/>
      </rPr>
      <t>Фундамент забора 300x600 mm</t>
    </r>
  </si>
  <si>
    <r>
      <rPr>
        <sz val="11"/>
        <rFont val="Calibri"/>
        <family val="2"/>
      </rPr>
      <t>Забор металлический</t>
    </r>
  </si>
  <si>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2. Строительстводорожек из unikivi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</si>
  <si>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rFont val="Calibri"/>
        <family val="2"/>
      </rPr>
      <t>Строительсво основания из щебня</t>
    </r>
  </si>
  <si>
    <r>
      <rPr>
        <sz val="11"/>
        <rFont val="Calibri"/>
        <family val="2"/>
      </rPr>
      <t>Установка бордюров</t>
    </r>
  </si>
  <si>
    <r>
      <rPr>
        <sz val="11"/>
        <rFont val="Calibri"/>
        <family val="2"/>
      </rPr>
      <t>Установка unikivi</t>
    </r>
  </si>
  <si>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3. Озеленение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</si>
  <si>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rFont val="Calibri"/>
        <family val="2"/>
      </rPr>
      <t>Подг-ка ландшавта (грубое равнение)</t>
    </r>
  </si>
  <si>
    <r>
      <rPr>
        <sz val="11"/>
        <rFont val="Calibri"/>
        <family val="2"/>
      </rPr>
      <t>Установка земли и семян</t>
    </r>
  </si>
  <si>
    <r>
      <rPr>
        <sz val="11"/>
        <rFont val="Times New Roman"/>
        <family val="1"/>
      </rPr>
      <t xml:space="preserve"> </t>
    </r>
    <r>
      <rPr>
        <b/>
        <sz val="11"/>
        <rFont val="Calibri"/>
        <family val="2"/>
      </rPr>
      <t xml:space="preserve">4. Дренаж, ливневая канализация                                                                                                                                                                                                                      </t>
    </r>
  </si>
  <si>
    <r>
      <rPr>
        <sz val="11"/>
        <rFont val="Calibri"/>
        <family val="2"/>
      </rPr>
      <t>Дренаж</t>
    </r>
  </si>
  <si>
    <t>Дренаж</t>
  </si>
  <si>
    <t>Ливневая канализация</t>
  </si>
  <si>
    <t xml:space="preserve">Ценовое предложение </t>
  </si>
  <si>
    <t>LED</t>
  </si>
  <si>
    <t>Objekt:  Viimsi vald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</si>
</sst>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color rgb="FF000000"/>
      <name val="Times New Roman"/>
      <charset val="204"/>
    </font>
    <font>
      <sz val="11"/>
      <name val="Calibri"/>
    </font>
    <font>
      <b/>
      <sz val="14"/>
      <name val="Calibri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name val="Calibri"/>
    </font>
    <font>
      <i/>
      <sz val="11"/>
      <color rgb="FF80808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strike/>
      <sz val="11"/>
      <color rgb="FF000000"/>
      <name val="Calibri"/>
      <family val="2"/>
    </font>
    <font>
      <strike/>
      <sz val="11"/>
      <name val="Calibri"/>
      <family val="2"/>
    </font>
    <font>
      <i/>
      <strike/>
      <sz val="11"/>
      <color rgb="FF808080"/>
      <name val="Calibri"/>
      <family val="2"/>
    </font>
    <font>
      <i/>
      <strike/>
      <sz val="11"/>
      <name val="Calibri"/>
      <family val="2"/>
    </font>
    <font>
      <i/>
      <sz val="11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2" fontId="4" fillId="2" borderId="2" xfId="0" applyNumberFormat="1" applyFont="1" applyFill="1" applyBorder="1" applyAlignment="1">
      <alignment horizontal="left" vertical="top" wrapText="1" indent="3"/>
    </xf>
    <xf numFmtId="1" fontId="6" fillId="0" borderId="1" xfId="0" applyNumberFormat="1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right" vertical="top" wrapText="1"/>
    </xf>
    <xf numFmtId="2" fontId="11" fillId="0" borderId="0" xfId="0" applyNumberFormat="1" applyFont="1" applyFill="1" applyBorder="1" applyAlignment="1">
      <alignment horizontal="right" vertical="top"/>
    </xf>
    <xf numFmtId="2" fontId="11" fillId="3" borderId="0" xfId="0" applyNumberFormat="1" applyFont="1" applyFill="1" applyBorder="1" applyAlignment="1">
      <alignment horizontal="right" vertical="top"/>
    </xf>
    <xf numFmtId="2" fontId="3" fillId="2" borderId="2" xfId="0" applyNumberFormat="1" applyFont="1" applyFill="1" applyBorder="1" applyAlignment="1">
      <alignment vertical="top" wrapText="1"/>
    </xf>
    <xf numFmtId="2" fontId="3" fillId="2" borderId="3" xfId="0" applyNumberFormat="1" applyFont="1" applyFill="1" applyBorder="1" applyAlignment="1">
      <alignment vertical="top" wrapText="1"/>
    </xf>
    <xf numFmtId="2" fontId="4" fillId="2" borderId="2" xfId="0" applyNumberFormat="1" applyFont="1" applyFill="1" applyBorder="1" applyAlignment="1">
      <alignment vertical="top" wrapText="1"/>
    </xf>
    <xf numFmtId="2" fontId="4" fillId="2" borderId="3" xfId="0" applyNumberFormat="1" applyFont="1" applyFill="1" applyBorder="1" applyAlignment="1">
      <alignment vertical="top" wrapText="1"/>
    </xf>
    <xf numFmtId="1" fontId="12" fillId="3" borderId="1" xfId="0" applyNumberFormat="1" applyFont="1" applyFill="1" applyBorder="1" applyAlignment="1">
      <alignment horizontal="center" vertical="top" wrapText="1"/>
    </xf>
    <xf numFmtId="2" fontId="12" fillId="3" borderId="1" xfId="0" applyNumberFormat="1" applyFont="1" applyFill="1" applyBorder="1" applyAlignment="1">
      <alignment horizontal="right" vertical="top" wrapText="1"/>
    </xf>
    <xf numFmtId="2" fontId="14" fillId="0" borderId="1" xfId="0" applyNumberFormat="1" applyFont="1" applyFill="1" applyBorder="1" applyAlignment="1">
      <alignment horizontal="right" vertical="top" wrapText="1"/>
    </xf>
    <xf numFmtId="2" fontId="4" fillId="0" borderId="3" xfId="0" applyNumberFormat="1" applyFont="1" applyFill="1" applyBorder="1" applyAlignment="1">
      <alignment horizontal="left" vertical="top" wrapText="1" indent="3"/>
    </xf>
    <xf numFmtId="1" fontId="14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2" fontId="16" fillId="0" borderId="1" xfId="0" applyNumberFormat="1" applyFont="1" applyFill="1" applyBorder="1" applyAlignment="1">
      <alignment horizontal="right" vertical="top" wrapText="1"/>
    </xf>
    <xf numFmtId="1" fontId="3" fillId="0" borderId="2" xfId="0" applyNumberFormat="1" applyFont="1" applyFill="1" applyBorder="1" applyAlignment="1">
      <alignment horizontal="right" vertical="top" wrapText="1"/>
    </xf>
    <xf numFmtId="1" fontId="3" fillId="0" borderId="3" xfId="0" applyNumberFormat="1" applyFont="1" applyFill="1" applyBorder="1" applyAlignment="1">
      <alignment horizontal="right" vertical="top" wrapText="1"/>
    </xf>
    <xf numFmtId="1" fontId="3" fillId="0" borderId="4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2" fontId="4" fillId="2" borderId="2" xfId="0" applyNumberFormat="1" applyFont="1" applyFill="1" applyBorder="1" applyAlignment="1">
      <alignment horizontal="left" vertical="top" wrapText="1" indent="3"/>
    </xf>
    <xf numFmtId="2" fontId="4" fillId="2" borderId="4" xfId="0" applyNumberFormat="1" applyFont="1" applyFill="1" applyBorder="1" applyAlignment="1">
      <alignment horizontal="left" vertical="top" wrapText="1" indent="3"/>
    </xf>
    <xf numFmtId="0" fontId="7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6"/>
    </xf>
    <xf numFmtId="0" fontId="1" fillId="0" borderId="4" xfId="0" applyFont="1" applyBorder="1" applyAlignment="1">
      <alignment horizontal="left" vertical="top" wrapText="1" indent="6"/>
    </xf>
    <xf numFmtId="0" fontId="1" fillId="0" borderId="2" xfId="0" applyFont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2" fontId="4" fillId="2" borderId="2" xfId="0" applyNumberFormat="1" applyFont="1" applyFill="1" applyBorder="1" applyAlignment="1">
      <alignment horizontal="left" vertical="top" wrapText="1" indent="4"/>
    </xf>
    <xf numFmtId="2" fontId="4" fillId="2" borderId="3" xfId="0" applyNumberFormat="1" applyFont="1" applyFill="1" applyBorder="1" applyAlignment="1">
      <alignment horizontal="left" vertical="top" wrapText="1" indent="4"/>
    </xf>
    <xf numFmtId="2" fontId="4" fillId="2" borderId="4" xfId="0" applyNumberFormat="1" applyFont="1" applyFill="1" applyBorder="1" applyAlignment="1">
      <alignment horizontal="left" vertical="top" wrapText="1" indent="4"/>
    </xf>
    <xf numFmtId="0" fontId="0" fillId="2" borderId="0" xfId="0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 indent="6"/>
    </xf>
    <xf numFmtId="0" fontId="1" fillId="0" borderId="4" xfId="0" applyFont="1" applyFill="1" applyBorder="1" applyAlignment="1">
      <alignment horizontal="left" vertical="top" wrapText="1" indent="6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 indent="3"/>
    </xf>
    <xf numFmtId="0" fontId="0" fillId="2" borderId="0" xfId="0" applyFill="1" applyBorder="1" applyAlignment="1">
      <alignment horizontal="left" vertical="top"/>
    </xf>
    <xf numFmtId="0" fontId="1" fillId="0" borderId="2" xfId="0" applyFont="1" applyFill="1" applyBorder="1" applyAlignment="1">
      <alignment horizontal="right" vertical="top" wrapText="1" indent="1"/>
    </xf>
    <xf numFmtId="0" fontId="1" fillId="0" borderId="3" xfId="0" applyFont="1" applyFill="1" applyBorder="1" applyAlignment="1">
      <alignment horizontal="right" vertical="top" wrapText="1" indent="1"/>
    </xf>
    <xf numFmtId="0" fontId="1" fillId="0" borderId="4" xfId="0" applyFont="1" applyFill="1" applyBorder="1" applyAlignment="1">
      <alignment horizontal="right" vertical="top" wrapText="1" indent="1"/>
    </xf>
    <xf numFmtId="0" fontId="1" fillId="3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" fontId="6" fillId="0" borderId="2" xfId="0" applyNumberFormat="1" applyFont="1" applyFill="1" applyBorder="1" applyAlignment="1">
      <alignment horizontal="right" vertical="top" wrapText="1"/>
    </xf>
    <xf numFmtId="1" fontId="6" fillId="0" borderId="3" xfId="0" applyNumberFormat="1" applyFont="1" applyFill="1" applyBorder="1" applyAlignment="1">
      <alignment horizontal="right" vertical="top" wrapText="1"/>
    </xf>
    <xf numFmtId="1" fontId="6" fillId="0" borderId="4" xfId="0" applyNumberFormat="1" applyFont="1" applyFill="1" applyBorder="1" applyAlignment="1">
      <alignment horizontal="right" vertical="top" wrapText="1"/>
    </xf>
    <xf numFmtId="0" fontId="15" fillId="0" borderId="2" xfId="0" applyFont="1" applyFill="1" applyBorder="1" applyAlignment="1">
      <alignment horizontal="left" vertical="top" wrapText="1" indent="2"/>
    </xf>
    <xf numFmtId="0" fontId="15" fillId="0" borderId="4" xfId="0" applyFont="1" applyFill="1" applyBorder="1" applyAlignment="1">
      <alignment horizontal="left" vertical="top" wrapText="1" indent="2"/>
    </xf>
    <xf numFmtId="0" fontId="14" fillId="0" borderId="2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right" vertical="top" wrapText="1" indent="2"/>
    </xf>
    <xf numFmtId="0" fontId="15" fillId="0" borderId="4" xfId="0" applyFont="1" applyFill="1" applyBorder="1" applyAlignment="1">
      <alignment horizontal="right" vertical="top" wrapText="1" indent="2"/>
    </xf>
    <xf numFmtId="0" fontId="1" fillId="0" borderId="2" xfId="0" applyFont="1" applyFill="1" applyBorder="1" applyAlignment="1">
      <alignment horizontal="right" vertical="top" wrapText="1" indent="2"/>
    </xf>
    <xf numFmtId="0" fontId="1" fillId="0" borderId="4" xfId="0" applyFont="1" applyFill="1" applyBorder="1" applyAlignment="1">
      <alignment horizontal="right" vertical="top" wrapText="1" indent="2"/>
    </xf>
    <xf numFmtId="1" fontId="3" fillId="0" borderId="2" xfId="0" applyNumberFormat="1" applyFont="1" applyFill="1" applyBorder="1" applyAlignment="1">
      <alignment horizontal="right" vertical="top" wrapText="1" indent="1"/>
    </xf>
    <xf numFmtId="1" fontId="3" fillId="0" borderId="3" xfId="0" applyNumberFormat="1" applyFont="1" applyFill="1" applyBorder="1" applyAlignment="1">
      <alignment horizontal="right" vertical="top" wrapText="1" indent="1"/>
    </xf>
    <xf numFmtId="1" fontId="3" fillId="0" borderId="4" xfId="0" applyNumberFormat="1" applyFont="1" applyFill="1" applyBorder="1" applyAlignment="1">
      <alignment horizontal="right" vertical="top" wrapText="1" indent="1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4" xfId="0" applyFont="1" applyFill="1" applyBorder="1" applyAlignment="1">
      <alignment horizontal="left" vertical="top" wrapText="1" indent="2"/>
    </xf>
    <xf numFmtId="1" fontId="3" fillId="0" borderId="2" xfId="0" applyNumberFormat="1" applyFont="1" applyFill="1" applyBorder="1" applyAlignment="1">
      <alignment horizontal="center" vertical="top" wrapText="1"/>
    </xf>
    <xf numFmtId="1" fontId="3" fillId="0" borderId="3" xfId="0" applyNumberFormat="1" applyFont="1" applyFill="1" applyBorder="1" applyAlignment="1">
      <alignment horizontal="center" vertical="top" wrapText="1"/>
    </xf>
    <xf numFmtId="1" fontId="3" fillId="0" borderId="4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</xdr:colOff>
      <xdr:row>3</xdr:row>
      <xdr:rowOff>6096</xdr:rowOff>
    </xdr:from>
    <xdr:to>
      <xdr:col>3</xdr:col>
      <xdr:colOff>347090</xdr:colOff>
      <xdr:row>3</xdr:row>
      <xdr:rowOff>8001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0" y="0"/>
          <a:ext cx="731520" cy="0"/>
        </a:xfrm>
        <a:custGeom>
          <a:avLst/>
          <a:gdLst/>
          <a:ahLst/>
          <a:cxnLst/>
          <a:rect l="0" t="0" r="0" b="0"/>
          <a:pathLst>
            <a:path w="731520">
              <a:moveTo>
                <a:pt x="0" y="0"/>
              </a:moveTo>
              <a:lnTo>
                <a:pt x="731520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51</xdr:row>
      <xdr:rowOff>0</xdr:rowOff>
    </xdr:from>
    <xdr:to>
      <xdr:col>4</xdr:col>
      <xdr:colOff>918210</xdr:colOff>
      <xdr:row>51</xdr:row>
      <xdr:rowOff>186690</xdr:rowOff>
    </xdr:to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0" y="0"/>
          <a:ext cx="1816735" cy="182880"/>
        </a:xfrm>
        <a:custGeom>
          <a:avLst/>
          <a:gdLst/>
          <a:ahLst/>
          <a:cxnLst/>
          <a:rect l="0" t="0" r="0" b="0"/>
          <a:pathLst>
            <a:path w="1816735" h="182880">
              <a:moveTo>
                <a:pt x="0" y="0"/>
              </a:moveTo>
              <a:lnTo>
                <a:pt x="1816607" y="0"/>
              </a:lnTo>
              <a:lnTo>
                <a:pt x="1816607" y="182880"/>
              </a:lnTo>
              <a:lnTo>
                <a:pt x="0" y="18288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</xdr:spPr>
    </xdr:sp>
    <xdr:clientData/>
  </xdr:twoCellAnchor>
  <xdr:twoCellAnchor editAs="oneCell">
    <xdr:from>
      <xdr:col>0</xdr:col>
      <xdr:colOff>0</xdr:colOff>
      <xdr:row>74</xdr:row>
      <xdr:rowOff>0</xdr:rowOff>
    </xdr:from>
    <xdr:to>
      <xdr:col>4</xdr:col>
      <xdr:colOff>1566544</xdr:colOff>
      <xdr:row>74</xdr:row>
      <xdr:rowOff>186690</xdr:rowOff>
    </xdr:to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0" y="0"/>
          <a:ext cx="2463165" cy="182880"/>
        </a:xfrm>
        <a:custGeom>
          <a:avLst/>
          <a:gdLst/>
          <a:ahLst/>
          <a:cxnLst/>
          <a:rect l="0" t="0" r="0" b="0"/>
          <a:pathLst>
            <a:path w="2463165" h="182880">
              <a:moveTo>
                <a:pt x="0" y="0"/>
              </a:moveTo>
              <a:lnTo>
                <a:pt x="2462783" y="0"/>
              </a:lnTo>
              <a:lnTo>
                <a:pt x="2462783" y="182879"/>
              </a:lnTo>
              <a:lnTo>
                <a:pt x="0" y="18287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</xdr:spPr>
    </xdr:sp>
    <xdr:clientData/>
  </xdr:twoCellAnchor>
  <xdr:oneCellAnchor>
    <xdr:from>
      <xdr:col>14</xdr:col>
      <xdr:colOff>0</xdr:colOff>
      <xdr:row>3</xdr:row>
      <xdr:rowOff>6096</xdr:rowOff>
    </xdr:from>
    <xdr:ext cx="708329" cy="0"/>
    <xdr:sp macro="" textlink="">
      <xdr:nvSpPr>
        <xdr:cNvPr id="5" name="Shape 2">
          <a:extLst>
            <a:ext uri="{FF2B5EF4-FFF2-40B4-BE49-F238E27FC236}">
              <a16:creationId xmlns:a16="http://schemas.microsoft.com/office/drawing/2014/main" xmlns="" id="{0D932B4E-AF3B-45B6-BA55-5BA5978AB657}"/>
            </a:ext>
          </a:extLst>
        </xdr:cNvPr>
        <xdr:cNvSpPr/>
      </xdr:nvSpPr>
      <xdr:spPr>
        <a:xfrm>
          <a:off x="4190" y="600539"/>
          <a:ext cx="708329" cy="0"/>
        </a:xfrm>
        <a:custGeom>
          <a:avLst/>
          <a:gdLst/>
          <a:ahLst/>
          <a:cxnLst/>
          <a:rect l="0" t="0" r="0" b="0"/>
          <a:pathLst>
            <a:path w="731520">
              <a:moveTo>
                <a:pt x="0" y="0"/>
              </a:moveTo>
              <a:lnTo>
                <a:pt x="731520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oneCellAnchor>
  <xdr:oneCellAnchor>
    <xdr:from>
      <xdr:col>14</xdr:col>
      <xdr:colOff>0</xdr:colOff>
      <xdr:row>51</xdr:row>
      <xdr:rowOff>0</xdr:rowOff>
    </xdr:from>
    <xdr:ext cx="1820352" cy="184785"/>
    <xdr:sp macro="" textlink="">
      <xdr:nvSpPr>
        <xdr:cNvPr id="6" name="Shape 10">
          <a:extLst>
            <a:ext uri="{FF2B5EF4-FFF2-40B4-BE49-F238E27FC236}">
              <a16:creationId xmlns:a16="http://schemas.microsoft.com/office/drawing/2014/main" xmlns="" id="{6E27FDC7-8756-4376-B499-9547A22622D8}"/>
            </a:ext>
          </a:extLst>
        </xdr:cNvPr>
        <xdr:cNvSpPr/>
      </xdr:nvSpPr>
      <xdr:spPr>
        <a:xfrm>
          <a:off x="0" y="9362661"/>
          <a:ext cx="1820352" cy="184785"/>
        </a:xfrm>
        <a:custGeom>
          <a:avLst/>
          <a:gdLst/>
          <a:ahLst/>
          <a:cxnLst/>
          <a:rect l="0" t="0" r="0" b="0"/>
          <a:pathLst>
            <a:path w="1816735" h="182880">
              <a:moveTo>
                <a:pt x="0" y="0"/>
              </a:moveTo>
              <a:lnTo>
                <a:pt x="1816607" y="0"/>
              </a:lnTo>
              <a:lnTo>
                <a:pt x="1816607" y="182880"/>
              </a:lnTo>
              <a:lnTo>
                <a:pt x="0" y="18288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oneCellAnchor>
    <xdr:from>
      <xdr:col>14</xdr:col>
      <xdr:colOff>0</xdr:colOff>
      <xdr:row>74</xdr:row>
      <xdr:rowOff>0</xdr:rowOff>
    </xdr:from>
    <xdr:ext cx="2466781" cy="184785"/>
    <xdr:sp macro="" textlink="">
      <xdr:nvSpPr>
        <xdr:cNvPr id="7" name="Shape 11">
          <a:extLst>
            <a:ext uri="{FF2B5EF4-FFF2-40B4-BE49-F238E27FC236}">
              <a16:creationId xmlns:a16="http://schemas.microsoft.com/office/drawing/2014/main" xmlns="" id="{5D2E2761-B094-48F0-BCB8-E5B06C19D375}"/>
            </a:ext>
          </a:extLst>
        </xdr:cNvPr>
        <xdr:cNvSpPr/>
      </xdr:nvSpPr>
      <xdr:spPr>
        <a:xfrm>
          <a:off x="0" y="13623235"/>
          <a:ext cx="2466781" cy="184785"/>
        </a:xfrm>
        <a:custGeom>
          <a:avLst/>
          <a:gdLst/>
          <a:ahLst/>
          <a:cxnLst/>
          <a:rect l="0" t="0" r="0" b="0"/>
          <a:pathLst>
            <a:path w="2463165" h="182880">
              <a:moveTo>
                <a:pt x="0" y="0"/>
              </a:moveTo>
              <a:lnTo>
                <a:pt x="2462783" y="0"/>
              </a:lnTo>
              <a:lnTo>
                <a:pt x="2462783" y="182879"/>
              </a:lnTo>
              <a:lnTo>
                <a:pt x="0" y="182879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</xdr:spPr>
    </xdr:sp>
    <xdr:clientData/>
  </xdr:oneCellAnchor>
  <xdr:twoCellAnchor editAs="oneCell">
    <xdr:from>
      <xdr:col>15</xdr:col>
      <xdr:colOff>0</xdr:colOff>
      <xdr:row>16</xdr:row>
      <xdr:rowOff>0</xdr:rowOff>
    </xdr:from>
    <xdr:to>
      <xdr:col>16</xdr:col>
      <xdr:colOff>376556</xdr:colOff>
      <xdr:row>17</xdr:row>
      <xdr:rowOff>34290</xdr:rowOff>
    </xdr:to>
    <xdr:sp macro="" textlink="">
      <xdr:nvSpPr>
        <xdr:cNvPr id="13" name="Shape 2">
          <a:extLst>
            <a:ext uri="{FF2B5EF4-FFF2-40B4-BE49-F238E27FC236}">
              <a16:creationId xmlns:a16="http://schemas.microsoft.com/office/drawing/2014/main" xmlns="" id="{1C855142-8EBB-4AF5-9B11-F9CEE34D56E4}"/>
            </a:ext>
          </a:extLst>
        </xdr:cNvPr>
        <xdr:cNvSpPr/>
      </xdr:nvSpPr>
      <xdr:spPr>
        <a:xfrm>
          <a:off x="0" y="2952750"/>
          <a:ext cx="898525" cy="190500"/>
        </a:xfrm>
        <a:custGeom>
          <a:avLst/>
          <a:gdLst/>
          <a:ahLst/>
          <a:cxnLst/>
          <a:rect l="0" t="0" r="0" b="0"/>
          <a:pathLst>
            <a:path w="889000" h="190500">
              <a:moveTo>
                <a:pt x="0" y="0"/>
              </a:moveTo>
              <a:lnTo>
                <a:pt x="889000" y="0"/>
              </a:lnTo>
              <a:lnTo>
                <a:pt x="889000" y="190500"/>
              </a:lnTo>
              <a:lnTo>
                <a:pt x="0" y="1905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topLeftCell="A73" zoomScale="85" zoomScaleNormal="85" workbookViewId="0">
      <selection activeCell="A3" sqref="A3"/>
    </sheetView>
  </sheetViews>
  <sheetFormatPr defaultRowHeight="12.75" x14ac:dyDescent="0.2"/>
  <cols>
    <col min="1" max="3" width="2.1640625" customWidth="1"/>
    <col min="4" max="4" width="9.33203125" customWidth="1"/>
    <col min="5" max="5" width="33.83203125" customWidth="1"/>
    <col min="6" max="7" width="10.5" customWidth="1"/>
    <col min="8" max="8" width="2.1640625" customWidth="1"/>
    <col min="9" max="9" width="17.33203125" customWidth="1"/>
    <col min="10" max="13" width="16.1640625" customWidth="1"/>
    <col min="17" max="17" width="44.6640625" customWidth="1"/>
    <col min="18" max="18" width="2.1640625" customWidth="1"/>
    <col min="19" max="19" width="6.6640625" bestFit="1" customWidth="1"/>
    <col min="20" max="20" width="8" bestFit="1" customWidth="1"/>
    <col min="21" max="25" width="9.6640625" bestFit="1" customWidth="1"/>
  </cols>
  <sheetData>
    <row r="1" spans="1:25" ht="15.95" customHeight="1" x14ac:dyDescent="0.2">
      <c r="A1" s="1"/>
    </row>
    <row r="2" spans="1:25" ht="15.95" customHeight="1" x14ac:dyDescent="0.2">
      <c r="A2" s="1"/>
    </row>
    <row r="3" spans="1:25" ht="15.95" customHeight="1" x14ac:dyDescent="0.2">
      <c r="A3" s="93" t="s">
        <v>102</v>
      </c>
    </row>
    <row r="4" spans="1:25" ht="0.95" customHeight="1" x14ac:dyDescent="0.2"/>
    <row r="5" spans="1:25" ht="33.950000000000003" customHeight="1" x14ac:dyDescent="0.2"/>
    <row r="6" spans="1:25" ht="20.100000000000001" customHeight="1" x14ac:dyDescent="0.2">
      <c r="A6" s="40" t="s">
        <v>100</v>
      </c>
      <c r="B6" s="41"/>
      <c r="C6" s="41"/>
      <c r="D6" s="41"/>
      <c r="E6" s="41"/>
    </row>
    <row r="7" spans="1:25" ht="15.95" customHeight="1" x14ac:dyDescent="0.2">
      <c r="A7" s="63" t="s">
        <v>0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P7" s="51" t="s">
        <v>81</v>
      </c>
      <c r="Q7" s="51"/>
      <c r="R7" s="51"/>
      <c r="S7" s="51"/>
      <c r="T7" s="51"/>
      <c r="U7" s="51"/>
      <c r="V7" s="51"/>
      <c r="W7" s="51"/>
      <c r="X7" s="51"/>
      <c r="Y7" s="51"/>
    </row>
    <row r="8" spans="1:25" ht="60" customHeight="1" x14ac:dyDescent="0.2">
      <c r="A8" s="64" t="s">
        <v>1</v>
      </c>
      <c r="B8" s="65"/>
      <c r="C8" s="66"/>
      <c r="D8" s="56" t="s">
        <v>2</v>
      </c>
      <c r="E8" s="57"/>
      <c r="F8" s="2" t="s">
        <v>3</v>
      </c>
      <c r="G8" s="58" t="s">
        <v>4</v>
      </c>
      <c r="H8" s="59"/>
      <c r="I8" s="3" t="s">
        <v>5</v>
      </c>
      <c r="J8" s="4" t="s">
        <v>6</v>
      </c>
      <c r="K8" s="5" t="s">
        <v>7</v>
      </c>
      <c r="L8" s="5" t="s">
        <v>8</v>
      </c>
      <c r="M8" s="6" t="s">
        <v>9</v>
      </c>
      <c r="P8" s="24" t="s">
        <v>1</v>
      </c>
      <c r="Q8" s="48" t="s">
        <v>2</v>
      </c>
      <c r="R8" s="49"/>
      <c r="S8" s="24" t="s">
        <v>3</v>
      </c>
      <c r="T8" s="24" t="s">
        <v>4</v>
      </c>
      <c r="U8" s="25" t="s">
        <v>5</v>
      </c>
      <c r="V8" s="26" t="s">
        <v>6</v>
      </c>
      <c r="W8" s="27" t="s">
        <v>7</v>
      </c>
      <c r="X8" s="27" t="s">
        <v>8</v>
      </c>
      <c r="Y8" s="25" t="s">
        <v>9</v>
      </c>
    </row>
    <row r="9" spans="1:25" ht="14.1" customHeight="1" x14ac:dyDescent="0.2">
      <c r="A9" s="90">
        <v>1</v>
      </c>
      <c r="B9" s="91"/>
      <c r="C9" s="92"/>
      <c r="D9" s="60" t="s">
        <v>10</v>
      </c>
      <c r="E9" s="61"/>
      <c r="F9" s="7">
        <v>1</v>
      </c>
      <c r="G9" s="58" t="s">
        <v>11</v>
      </c>
      <c r="H9" s="59"/>
      <c r="I9" s="8"/>
      <c r="J9" s="8">
        <f>I9*F9</f>
        <v>0</v>
      </c>
      <c r="K9" s="8"/>
      <c r="L9" s="8">
        <f>K9*F9</f>
        <v>0</v>
      </c>
      <c r="M9" s="9">
        <f>J9+L9</f>
        <v>0</v>
      </c>
      <c r="P9" s="28">
        <v>1</v>
      </c>
      <c r="Q9" s="50" t="s">
        <v>82</v>
      </c>
      <c r="R9" s="45"/>
      <c r="S9" s="28">
        <v>2</v>
      </c>
      <c r="T9" s="24" t="s">
        <v>16</v>
      </c>
      <c r="U9" s="29"/>
      <c r="V9" s="29">
        <f t="shared" ref="V9:V14" si="0">U9*S9</f>
        <v>0</v>
      </c>
      <c r="W9" s="29"/>
      <c r="X9" s="29">
        <f t="shared" ref="X9:X14" si="1">W9*S9</f>
        <v>0</v>
      </c>
      <c r="Y9" s="9">
        <f t="shared" ref="Y9:Y14" si="2">V9+X9</f>
        <v>0</v>
      </c>
    </row>
    <row r="10" spans="1:25" ht="14.1" customHeight="1" x14ac:dyDescent="0.2">
      <c r="A10" s="90">
        <v>2</v>
      </c>
      <c r="B10" s="91"/>
      <c r="C10" s="92"/>
      <c r="D10" s="60" t="s">
        <v>12</v>
      </c>
      <c r="E10" s="61"/>
      <c r="F10" s="7">
        <v>1</v>
      </c>
      <c r="G10" s="58" t="s">
        <v>11</v>
      </c>
      <c r="H10" s="59"/>
      <c r="I10" s="8"/>
      <c r="J10" s="8">
        <f t="shared" ref="J10:J19" si="3">I10*F10</f>
        <v>0</v>
      </c>
      <c r="K10" s="8"/>
      <c r="L10" s="8">
        <f t="shared" ref="L10:L19" si="4">K10*F10</f>
        <v>0</v>
      </c>
      <c r="M10" s="9">
        <f t="shared" ref="M10:M19" si="5">J10+L10</f>
        <v>0</v>
      </c>
      <c r="P10" s="28">
        <v>2</v>
      </c>
      <c r="Q10" s="50" t="s">
        <v>83</v>
      </c>
      <c r="R10" s="45"/>
      <c r="S10" s="28">
        <v>1</v>
      </c>
      <c r="T10" s="24" t="s">
        <v>74</v>
      </c>
      <c r="U10" s="29"/>
      <c r="V10" s="29">
        <f t="shared" si="0"/>
        <v>0</v>
      </c>
      <c r="W10" s="29"/>
      <c r="X10" s="29">
        <f t="shared" si="1"/>
        <v>0</v>
      </c>
      <c r="Y10" s="9">
        <f t="shared" si="2"/>
        <v>0</v>
      </c>
    </row>
    <row r="11" spans="1:25" ht="12.95" customHeight="1" x14ac:dyDescent="0.2">
      <c r="A11" s="90">
        <v>3</v>
      </c>
      <c r="B11" s="91"/>
      <c r="C11" s="92"/>
      <c r="D11" s="60" t="s">
        <v>13</v>
      </c>
      <c r="E11" s="61"/>
      <c r="F11" s="7">
        <v>100</v>
      </c>
      <c r="G11" s="58" t="s">
        <v>14</v>
      </c>
      <c r="H11" s="59"/>
      <c r="I11" s="8"/>
      <c r="J11" s="8">
        <f t="shared" si="3"/>
        <v>0</v>
      </c>
      <c r="K11" s="8"/>
      <c r="L11" s="8">
        <f t="shared" si="4"/>
        <v>0</v>
      </c>
      <c r="M11" s="9">
        <f t="shared" si="5"/>
        <v>0</v>
      </c>
      <c r="P11" s="28">
        <v>3</v>
      </c>
      <c r="Q11" s="50" t="s">
        <v>84</v>
      </c>
      <c r="R11" s="45"/>
      <c r="S11" s="28">
        <v>80</v>
      </c>
      <c r="T11" s="24" t="s">
        <v>85</v>
      </c>
      <c r="U11" s="29"/>
      <c r="V11" s="29">
        <f t="shared" si="0"/>
        <v>0</v>
      </c>
      <c r="W11" s="29"/>
      <c r="X11" s="29">
        <f t="shared" si="1"/>
        <v>0</v>
      </c>
      <c r="Y11" s="9">
        <f t="shared" si="2"/>
        <v>0</v>
      </c>
    </row>
    <row r="12" spans="1:25" ht="12.95" customHeight="1" x14ac:dyDescent="0.2">
      <c r="A12" s="90">
        <v>4</v>
      </c>
      <c r="B12" s="91"/>
      <c r="C12" s="92"/>
      <c r="D12" s="60" t="s">
        <v>15</v>
      </c>
      <c r="E12" s="61"/>
      <c r="F12" s="7">
        <v>15</v>
      </c>
      <c r="G12" s="58" t="s">
        <v>16</v>
      </c>
      <c r="H12" s="59"/>
      <c r="I12" s="8"/>
      <c r="J12" s="8">
        <f t="shared" si="3"/>
        <v>0</v>
      </c>
      <c r="K12" s="8"/>
      <c r="L12" s="8">
        <f t="shared" si="4"/>
        <v>0</v>
      </c>
      <c r="M12" s="9">
        <f t="shared" si="5"/>
        <v>0</v>
      </c>
      <c r="P12" s="28">
        <v>4</v>
      </c>
      <c r="Q12" s="50" t="s">
        <v>86</v>
      </c>
      <c r="R12" s="45"/>
      <c r="S12" s="28">
        <v>70</v>
      </c>
      <c r="T12" s="24" t="s">
        <v>85</v>
      </c>
      <c r="U12" s="29"/>
      <c r="V12" s="29">
        <f t="shared" si="0"/>
        <v>0</v>
      </c>
      <c r="W12" s="29"/>
      <c r="X12" s="29">
        <f t="shared" si="1"/>
        <v>0</v>
      </c>
      <c r="Y12" s="9">
        <f t="shared" si="2"/>
        <v>0</v>
      </c>
    </row>
    <row r="13" spans="1:25" ht="12.95" customHeight="1" x14ac:dyDescent="0.2">
      <c r="A13" s="90">
        <v>5</v>
      </c>
      <c r="B13" s="91"/>
      <c r="C13" s="92"/>
      <c r="D13" s="60" t="s">
        <v>17</v>
      </c>
      <c r="E13" s="61"/>
      <c r="F13" s="7">
        <v>100</v>
      </c>
      <c r="G13" s="58" t="s">
        <v>18</v>
      </c>
      <c r="H13" s="59"/>
      <c r="I13" s="8"/>
      <c r="J13" s="8">
        <f t="shared" si="3"/>
        <v>0</v>
      </c>
      <c r="K13" s="8"/>
      <c r="L13" s="8">
        <f t="shared" si="4"/>
        <v>0</v>
      </c>
      <c r="M13" s="9">
        <f t="shared" si="5"/>
        <v>0</v>
      </c>
      <c r="P13" s="28">
        <v>5</v>
      </c>
      <c r="Q13" s="50" t="s">
        <v>87</v>
      </c>
      <c r="R13" s="45"/>
      <c r="S13" s="28">
        <v>70</v>
      </c>
      <c r="T13" s="24" t="s">
        <v>85</v>
      </c>
      <c r="U13" s="29"/>
      <c r="V13" s="29">
        <f t="shared" si="0"/>
        <v>0</v>
      </c>
      <c r="W13" s="29"/>
      <c r="X13" s="29">
        <f t="shared" si="1"/>
        <v>0</v>
      </c>
      <c r="Y13" s="9">
        <f t="shared" si="2"/>
        <v>0</v>
      </c>
    </row>
    <row r="14" spans="1:25" ht="12.95" customHeight="1" x14ac:dyDescent="0.2">
      <c r="A14" s="90">
        <v>6</v>
      </c>
      <c r="B14" s="91"/>
      <c r="C14" s="92"/>
      <c r="D14" s="60" t="s">
        <v>19</v>
      </c>
      <c r="E14" s="61"/>
      <c r="F14" s="7">
        <v>80</v>
      </c>
      <c r="G14" s="58" t="s">
        <v>16</v>
      </c>
      <c r="H14" s="59"/>
      <c r="I14" s="8"/>
      <c r="J14" s="8">
        <f t="shared" si="3"/>
        <v>0</v>
      </c>
      <c r="K14" s="8"/>
      <c r="L14" s="8">
        <f t="shared" si="4"/>
        <v>0</v>
      </c>
      <c r="M14" s="9">
        <f t="shared" si="5"/>
        <v>0</v>
      </c>
      <c r="P14" s="28">
        <v>6</v>
      </c>
      <c r="Q14" s="50" t="s">
        <v>88</v>
      </c>
      <c r="R14" s="45"/>
      <c r="S14" s="28">
        <v>70</v>
      </c>
      <c r="T14" s="24" t="s">
        <v>85</v>
      </c>
      <c r="U14" s="29"/>
      <c r="V14" s="29">
        <f t="shared" si="0"/>
        <v>0</v>
      </c>
      <c r="W14" s="29"/>
      <c r="X14" s="29">
        <f t="shared" si="1"/>
        <v>0</v>
      </c>
      <c r="Y14" s="9">
        <f t="shared" si="2"/>
        <v>0</v>
      </c>
    </row>
    <row r="15" spans="1:25" ht="12.95" customHeight="1" x14ac:dyDescent="0.2">
      <c r="A15" s="90">
        <v>7</v>
      </c>
      <c r="B15" s="91"/>
      <c r="C15" s="92"/>
      <c r="D15" s="60" t="s">
        <v>20</v>
      </c>
      <c r="E15" s="61"/>
      <c r="F15" s="7">
        <v>80</v>
      </c>
      <c r="G15" s="58" t="s">
        <v>18</v>
      </c>
      <c r="H15" s="59"/>
      <c r="I15" s="8"/>
      <c r="J15" s="8">
        <f t="shared" si="3"/>
        <v>0</v>
      </c>
      <c r="K15" s="8"/>
      <c r="L15" s="8">
        <f t="shared" si="4"/>
        <v>0</v>
      </c>
      <c r="M15" s="9">
        <f t="shared" si="5"/>
        <v>0</v>
      </c>
      <c r="P15" s="42">
        <v>18850</v>
      </c>
      <c r="Q15" s="43"/>
      <c r="R15" s="30"/>
      <c r="S15" s="30"/>
      <c r="T15" s="30"/>
      <c r="U15" s="30"/>
      <c r="V15" s="30"/>
      <c r="W15" s="30"/>
      <c r="X15" s="42">
        <f>SUM(Y9:Y14)</f>
        <v>0</v>
      </c>
      <c r="Y15" s="43"/>
    </row>
    <row r="16" spans="1:25" ht="12.95" customHeight="1" x14ac:dyDescent="0.2">
      <c r="A16" s="90">
        <v>8</v>
      </c>
      <c r="B16" s="91"/>
      <c r="C16" s="92"/>
      <c r="D16" s="60" t="s">
        <v>21</v>
      </c>
      <c r="E16" s="61"/>
      <c r="F16" s="7">
        <v>80</v>
      </c>
      <c r="G16" s="58" t="s">
        <v>18</v>
      </c>
      <c r="H16" s="59"/>
      <c r="I16" s="8"/>
      <c r="J16" s="8">
        <f t="shared" si="3"/>
        <v>0</v>
      </c>
      <c r="K16" s="8"/>
      <c r="L16" s="8">
        <f t="shared" si="4"/>
        <v>0</v>
      </c>
      <c r="M16" s="9">
        <f t="shared" si="5"/>
        <v>0</v>
      </c>
      <c r="P16" s="31" t="s">
        <v>26</v>
      </c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2.95" customHeight="1" x14ac:dyDescent="0.2">
      <c r="A17" s="90">
        <v>9</v>
      </c>
      <c r="B17" s="91"/>
      <c r="C17" s="92"/>
      <c r="D17" s="60" t="s">
        <v>22</v>
      </c>
      <c r="E17" s="61"/>
      <c r="F17" s="7">
        <v>80</v>
      </c>
      <c r="G17" s="58" t="s">
        <v>18</v>
      </c>
      <c r="H17" s="59"/>
      <c r="I17" s="8"/>
      <c r="J17" s="8">
        <f t="shared" si="3"/>
        <v>0</v>
      </c>
      <c r="K17" s="8"/>
      <c r="L17" s="8">
        <f t="shared" si="4"/>
        <v>0</v>
      </c>
      <c r="M17" s="9">
        <f t="shared" si="5"/>
        <v>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ht="12.95" customHeight="1" x14ac:dyDescent="0.2">
      <c r="A18" s="85">
        <v>10</v>
      </c>
      <c r="B18" s="86"/>
      <c r="C18" s="87"/>
      <c r="D18" s="60" t="s">
        <v>23</v>
      </c>
      <c r="E18" s="61"/>
      <c r="F18" s="7">
        <v>210</v>
      </c>
      <c r="G18" s="58" t="s">
        <v>16</v>
      </c>
      <c r="H18" s="59"/>
      <c r="I18" s="8"/>
      <c r="J18" s="8">
        <f t="shared" si="3"/>
        <v>0</v>
      </c>
      <c r="K18" s="8"/>
      <c r="L18" s="8">
        <f t="shared" si="4"/>
        <v>0</v>
      </c>
      <c r="M18" s="9">
        <f t="shared" si="5"/>
        <v>0</v>
      </c>
      <c r="P18" s="51" t="s">
        <v>89</v>
      </c>
      <c r="Q18" s="51"/>
      <c r="R18" s="51"/>
      <c r="S18" s="51"/>
      <c r="T18" s="51"/>
      <c r="U18" s="51"/>
      <c r="V18" s="51"/>
      <c r="W18" s="51"/>
      <c r="X18" s="51"/>
      <c r="Y18" s="51"/>
    </row>
    <row r="19" spans="1:25" ht="12.95" customHeight="1" x14ac:dyDescent="0.2">
      <c r="A19" s="85">
        <v>11</v>
      </c>
      <c r="B19" s="86"/>
      <c r="C19" s="87"/>
      <c r="D19" s="60" t="s">
        <v>24</v>
      </c>
      <c r="E19" s="61"/>
      <c r="F19" s="7">
        <v>80</v>
      </c>
      <c r="G19" s="58" t="s">
        <v>25</v>
      </c>
      <c r="H19" s="59"/>
      <c r="I19" s="8"/>
      <c r="J19" s="8">
        <f t="shared" si="3"/>
        <v>0</v>
      </c>
      <c r="K19" s="8"/>
      <c r="L19" s="8">
        <f t="shared" si="4"/>
        <v>0</v>
      </c>
      <c r="M19" s="9">
        <f t="shared" si="5"/>
        <v>0</v>
      </c>
      <c r="P19" s="24" t="s">
        <v>1</v>
      </c>
      <c r="Q19" s="48" t="s">
        <v>2</v>
      </c>
      <c r="R19" s="49"/>
      <c r="S19" s="24" t="s">
        <v>3</v>
      </c>
      <c r="T19" s="24" t="s">
        <v>4</v>
      </c>
      <c r="U19" s="25" t="s">
        <v>5</v>
      </c>
      <c r="V19" s="26" t="s">
        <v>6</v>
      </c>
      <c r="W19" s="27" t="s">
        <v>7</v>
      </c>
      <c r="X19" s="27" t="s">
        <v>8</v>
      </c>
      <c r="Y19" s="25" t="s">
        <v>9</v>
      </c>
    </row>
    <row r="20" spans="1:25" ht="12.95" customHeight="1" x14ac:dyDescent="0.2">
      <c r="A20" s="42">
        <v>31870</v>
      </c>
      <c r="B20" s="62"/>
      <c r="C20" s="62"/>
      <c r="D20" s="43"/>
      <c r="M20" s="14">
        <f>SUM(M9:M19)</f>
        <v>0</v>
      </c>
      <c r="P20" s="28">
        <v>1</v>
      </c>
      <c r="Q20" s="50" t="s">
        <v>90</v>
      </c>
      <c r="R20" s="45"/>
      <c r="S20" s="28">
        <v>222</v>
      </c>
      <c r="T20" s="24" t="s">
        <v>59</v>
      </c>
      <c r="U20" s="29"/>
      <c r="V20" s="29">
        <f>U20*S20</f>
        <v>0</v>
      </c>
      <c r="W20" s="29"/>
      <c r="X20" s="29">
        <f>W20*S20</f>
        <v>0</v>
      </c>
      <c r="Y20" s="9">
        <f>V20+X20</f>
        <v>0</v>
      </c>
    </row>
    <row r="21" spans="1:25" ht="15.95" customHeight="1" x14ac:dyDescent="0.2">
      <c r="A21" s="1" t="s">
        <v>26</v>
      </c>
      <c r="P21" s="28">
        <v>2</v>
      </c>
      <c r="Q21" s="50" t="s">
        <v>91</v>
      </c>
      <c r="R21" s="45"/>
      <c r="S21" s="28">
        <v>115</v>
      </c>
      <c r="T21" s="24" t="s">
        <v>55</v>
      </c>
      <c r="U21" s="29"/>
      <c r="V21" s="29">
        <f>U21*S21</f>
        <v>0</v>
      </c>
      <c r="W21" s="29"/>
      <c r="X21" s="29">
        <f>W21*S21</f>
        <v>0</v>
      </c>
      <c r="Y21" s="9">
        <f>V21+X21</f>
        <v>0</v>
      </c>
    </row>
    <row r="22" spans="1:25" ht="30" customHeight="1" x14ac:dyDescent="0.2">
      <c r="A22" s="64" t="s">
        <v>1</v>
      </c>
      <c r="B22" s="65"/>
      <c r="C22" s="66"/>
      <c r="D22" s="56" t="s">
        <v>2</v>
      </c>
      <c r="E22" s="57"/>
      <c r="F22" s="2" t="s">
        <v>3</v>
      </c>
      <c r="G22" s="58" t="s">
        <v>4</v>
      </c>
      <c r="H22" s="59"/>
      <c r="I22" s="3" t="s">
        <v>5</v>
      </c>
      <c r="J22" s="4" t="s">
        <v>6</v>
      </c>
      <c r="K22" s="5" t="s">
        <v>7</v>
      </c>
      <c r="L22" s="5" t="s">
        <v>8</v>
      </c>
      <c r="M22" s="6" t="s">
        <v>9</v>
      </c>
      <c r="P22" s="28">
        <v>3</v>
      </c>
      <c r="Q22" s="50" t="s">
        <v>92</v>
      </c>
      <c r="R22" s="45"/>
      <c r="S22" s="28">
        <v>222</v>
      </c>
      <c r="T22" s="24" t="s">
        <v>59</v>
      </c>
      <c r="U22" s="29"/>
      <c r="V22" s="29">
        <f>U22*S22</f>
        <v>0</v>
      </c>
      <c r="W22" s="29"/>
      <c r="X22" s="29">
        <f>W22*S22</f>
        <v>0</v>
      </c>
      <c r="Y22" s="9">
        <f>V22+X22</f>
        <v>0</v>
      </c>
    </row>
    <row r="23" spans="1:25" ht="12.95" customHeight="1" x14ac:dyDescent="0.2">
      <c r="A23" s="90">
        <v>1</v>
      </c>
      <c r="B23" s="91"/>
      <c r="C23" s="92"/>
      <c r="D23" s="60" t="s">
        <v>27</v>
      </c>
      <c r="E23" s="61"/>
      <c r="F23" s="7">
        <v>367</v>
      </c>
      <c r="G23" s="58" t="s">
        <v>18</v>
      </c>
      <c r="H23" s="59"/>
      <c r="I23" s="8"/>
      <c r="J23" s="8">
        <f>I23*F23</f>
        <v>0</v>
      </c>
      <c r="K23" s="8"/>
      <c r="L23" s="8">
        <f>K23*F23</f>
        <v>0</v>
      </c>
      <c r="M23" s="9">
        <f>J23+L23</f>
        <v>0</v>
      </c>
      <c r="P23" s="42">
        <v>12940</v>
      </c>
      <c r="Q23" s="43"/>
      <c r="R23" s="30"/>
      <c r="S23" s="30"/>
      <c r="T23" s="30"/>
      <c r="U23" s="30"/>
      <c r="V23" s="30"/>
      <c r="W23" s="30"/>
      <c r="X23" s="42">
        <f>SUM(Y20:Y22)</f>
        <v>0</v>
      </c>
      <c r="Y23" s="43"/>
    </row>
    <row r="24" spans="1:25" ht="12.95" customHeight="1" x14ac:dyDescent="0.2">
      <c r="A24" s="90">
        <v>2</v>
      </c>
      <c r="B24" s="91"/>
      <c r="C24" s="92"/>
      <c r="D24" s="60" t="s">
        <v>28</v>
      </c>
      <c r="E24" s="61"/>
      <c r="F24" s="7">
        <v>191</v>
      </c>
      <c r="G24" s="58" t="s">
        <v>18</v>
      </c>
      <c r="H24" s="59"/>
      <c r="I24" s="8"/>
      <c r="J24" s="8">
        <f t="shared" ref="J24:J34" si="6">I24*F24</f>
        <v>0</v>
      </c>
      <c r="K24" s="8"/>
      <c r="L24" s="8">
        <f t="shared" ref="L24:L34" si="7">K24*F24</f>
        <v>0</v>
      </c>
      <c r="M24" s="9">
        <f t="shared" ref="M24:M34" si="8">J24+L24</f>
        <v>0</v>
      </c>
      <c r="P24" s="31" t="s">
        <v>26</v>
      </c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14.1" customHeight="1" x14ac:dyDescent="0.2">
      <c r="A25" s="90">
        <v>3</v>
      </c>
      <c r="B25" s="91"/>
      <c r="C25" s="92"/>
      <c r="D25" s="60" t="s">
        <v>29</v>
      </c>
      <c r="E25" s="61"/>
      <c r="F25" s="7">
        <v>1</v>
      </c>
      <c r="G25" s="58" t="s">
        <v>30</v>
      </c>
      <c r="H25" s="59"/>
      <c r="I25" s="8"/>
      <c r="J25" s="8">
        <f t="shared" si="6"/>
        <v>0</v>
      </c>
      <c r="K25" s="8"/>
      <c r="L25" s="8">
        <f t="shared" si="7"/>
        <v>0</v>
      </c>
      <c r="M25" s="9">
        <f t="shared" si="8"/>
        <v>0</v>
      </c>
      <c r="P25" s="51" t="s">
        <v>93</v>
      </c>
      <c r="Q25" s="51"/>
      <c r="R25" s="51"/>
      <c r="S25" s="51"/>
      <c r="T25" s="51"/>
      <c r="U25" s="51"/>
      <c r="V25" s="51"/>
      <c r="W25" s="51"/>
      <c r="X25" s="51"/>
      <c r="Y25" s="51"/>
    </row>
    <row r="26" spans="1:25" ht="14.1" customHeight="1" x14ac:dyDescent="0.2">
      <c r="A26" s="90">
        <v>4</v>
      </c>
      <c r="B26" s="91"/>
      <c r="C26" s="92"/>
      <c r="D26" s="60" t="s">
        <v>31</v>
      </c>
      <c r="E26" s="61"/>
      <c r="F26" s="7">
        <v>1</v>
      </c>
      <c r="G26" s="58" t="s">
        <v>30</v>
      </c>
      <c r="H26" s="59"/>
      <c r="I26" s="8"/>
      <c r="J26" s="8">
        <f t="shared" si="6"/>
        <v>0</v>
      </c>
      <c r="K26" s="8"/>
      <c r="L26" s="8">
        <f t="shared" si="7"/>
        <v>0</v>
      </c>
      <c r="M26" s="9">
        <f t="shared" si="8"/>
        <v>0</v>
      </c>
      <c r="P26" s="24" t="s">
        <v>1</v>
      </c>
      <c r="Q26" s="48" t="s">
        <v>2</v>
      </c>
      <c r="R26" s="49"/>
      <c r="S26" s="24" t="s">
        <v>3</v>
      </c>
      <c r="T26" s="24" t="s">
        <v>4</v>
      </c>
      <c r="U26" s="25" t="s">
        <v>5</v>
      </c>
      <c r="V26" s="26" t="s">
        <v>6</v>
      </c>
      <c r="W26" s="27" t="s">
        <v>7</v>
      </c>
      <c r="X26" s="27" t="s">
        <v>8</v>
      </c>
      <c r="Y26" s="25" t="s">
        <v>9</v>
      </c>
    </row>
    <row r="27" spans="1:25" ht="14.1" customHeight="1" x14ac:dyDescent="0.2">
      <c r="A27" s="90">
        <v>5</v>
      </c>
      <c r="B27" s="91"/>
      <c r="C27" s="92"/>
      <c r="D27" s="60" t="s">
        <v>32</v>
      </c>
      <c r="E27" s="61"/>
      <c r="F27" s="7">
        <v>1</v>
      </c>
      <c r="G27" s="58" t="s">
        <v>30</v>
      </c>
      <c r="H27" s="59"/>
      <c r="I27" s="8"/>
      <c r="J27" s="8">
        <f t="shared" si="6"/>
        <v>0</v>
      </c>
      <c r="K27" s="8"/>
      <c r="L27" s="8">
        <f t="shared" si="7"/>
        <v>0</v>
      </c>
      <c r="M27" s="9">
        <f t="shared" si="8"/>
        <v>0</v>
      </c>
      <c r="P27" s="28">
        <v>1</v>
      </c>
      <c r="Q27" s="50" t="s">
        <v>94</v>
      </c>
      <c r="R27" s="45"/>
      <c r="S27" s="28">
        <v>790</v>
      </c>
      <c r="T27" s="24" t="s">
        <v>59</v>
      </c>
      <c r="U27" s="29"/>
      <c r="V27" s="29">
        <f>U27*S27</f>
        <v>0</v>
      </c>
      <c r="W27" s="29"/>
      <c r="X27" s="29">
        <f>W27*S27</f>
        <v>0</v>
      </c>
      <c r="Y27" s="9">
        <f>V27+X27</f>
        <v>0</v>
      </c>
    </row>
    <row r="28" spans="1:25" ht="12.95" customHeight="1" x14ac:dyDescent="0.2">
      <c r="A28" s="90">
        <v>6</v>
      </c>
      <c r="B28" s="91"/>
      <c r="C28" s="92"/>
      <c r="D28" s="60" t="s">
        <v>33</v>
      </c>
      <c r="E28" s="61"/>
      <c r="F28" s="7">
        <v>153</v>
      </c>
      <c r="G28" s="58" t="s">
        <v>18</v>
      </c>
      <c r="H28" s="59"/>
      <c r="I28" s="8"/>
      <c r="J28" s="8">
        <f t="shared" si="6"/>
        <v>0</v>
      </c>
      <c r="K28" s="8"/>
      <c r="L28" s="8">
        <f t="shared" si="7"/>
        <v>0</v>
      </c>
      <c r="M28" s="9">
        <f t="shared" si="8"/>
        <v>0</v>
      </c>
      <c r="P28" s="28">
        <v>2</v>
      </c>
      <c r="Q28" s="50" t="s">
        <v>95</v>
      </c>
      <c r="R28" s="45"/>
      <c r="S28" s="28">
        <v>790</v>
      </c>
      <c r="T28" s="24" t="s">
        <v>59</v>
      </c>
      <c r="U28" s="29"/>
      <c r="V28" s="29">
        <f>U28*S28</f>
        <v>0</v>
      </c>
      <c r="W28" s="29"/>
      <c r="X28" s="29">
        <f>W28*S28</f>
        <v>0</v>
      </c>
      <c r="Y28" s="9">
        <f>V28+X28</f>
        <v>0</v>
      </c>
    </row>
    <row r="29" spans="1:25" ht="12.95" customHeight="1" x14ac:dyDescent="0.2">
      <c r="A29" s="90">
        <v>7</v>
      </c>
      <c r="B29" s="91"/>
      <c r="C29" s="92"/>
      <c r="D29" s="60" t="s">
        <v>34</v>
      </c>
      <c r="E29" s="61"/>
      <c r="F29" s="7">
        <v>153</v>
      </c>
      <c r="G29" s="58" t="s">
        <v>18</v>
      </c>
      <c r="H29" s="59"/>
      <c r="I29" s="8"/>
      <c r="J29" s="8">
        <f t="shared" si="6"/>
        <v>0</v>
      </c>
      <c r="K29" s="8"/>
      <c r="L29" s="8">
        <f t="shared" si="7"/>
        <v>0</v>
      </c>
      <c r="M29" s="9">
        <f t="shared" si="8"/>
        <v>0</v>
      </c>
      <c r="P29" s="42">
        <v>6320</v>
      </c>
      <c r="Q29" s="43"/>
      <c r="R29" s="30"/>
      <c r="S29" s="30"/>
      <c r="T29" s="30"/>
      <c r="U29" s="30"/>
      <c r="V29" s="30"/>
      <c r="X29" s="42">
        <f>SUM(Y27:Y28)</f>
        <v>0</v>
      </c>
      <c r="Y29" s="43"/>
    </row>
    <row r="30" spans="1:25" ht="12.95" customHeight="1" x14ac:dyDescent="0.2">
      <c r="A30" s="90">
        <v>8</v>
      </c>
      <c r="B30" s="91"/>
      <c r="C30" s="92"/>
      <c r="D30" s="60" t="s">
        <v>35</v>
      </c>
      <c r="E30" s="61"/>
      <c r="F30" s="7">
        <v>153</v>
      </c>
      <c r="G30" s="58" t="s">
        <v>18</v>
      </c>
      <c r="H30" s="59"/>
      <c r="I30" s="8"/>
      <c r="J30" s="8">
        <f t="shared" si="6"/>
        <v>0</v>
      </c>
      <c r="K30" s="8"/>
      <c r="L30" s="8">
        <f t="shared" si="7"/>
        <v>0</v>
      </c>
      <c r="M30" s="9">
        <f t="shared" si="8"/>
        <v>0</v>
      </c>
      <c r="P30" s="31" t="s">
        <v>26</v>
      </c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12.95" customHeight="1" x14ac:dyDescent="0.2">
      <c r="A31" s="90">
        <v>9</v>
      </c>
      <c r="B31" s="91"/>
      <c r="C31" s="92"/>
      <c r="D31" s="60" t="s">
        <v>36</v>
      </c>
      <c r="E31" s="61"/>
      <c r="F31" s="7">
        <v>108</v>
      </c>
      <c r="G31" s="58" t="s">
        <v>18</v>
      </c>
      <c r="H31" s="59"/>
      <c r="I31" s="8"/>
      <c r="J31" s="8">
        <f t="shared" si="6"/>
        <v>0</v>
      </c>
      <c r="K31" s="8"/>
      <c r="L31" s="8">
        <f t="shared" si="7"/>
        <v>0</v>
      </c>
      <c r="M31" s="9">
        <f t="shared" si="8"/>
        <v>0</v>
      </c>
      <c r="P31" s="51" t="s">
        <v>96</v>
      </c>
      <c r="Q31" s="51"/>
      <c r="R31" s="51"/>
      <c r="S31" s="51"/>
      <c r="T31" s="51"/>
      <c r="U31" s="51"/>
      <c r="V31" s="51"/>
      <c r="W31" s="51"/>
      <c r="X31" s="51"/>
      <c r="Y31" s="51"/>
    </row>
    <row r="32" spans="1:25" ht="12.95" customHeight="1" x14ac:dyDescent="0.2">
      <c r="A32" s="85">
        <v>10</v>
      </c>
      <c r="B32" s="86"/>
      <c r="C32" s="87"/>
      <c r="D32" s="60" t="s">
        <v>37</v>
      </c>
      <c r="E32" s="61"/>
      <c r="F32" s="7">
        <v>108</v>
      </c>
      <c r="G32" s="58" t="s">
        <v>18</v>
      </c>
      <c r="H32" s="59"/>
      <c r="I32" s="8"/>
      <c r="J32" s="8">
        <f t="shared" si="6"/>
        <v>0</v>
      </c>
      <c r="K32" s="8"/>
      <c r="L32" s="8">
        <f t="shared" si="7"/>
        <v>0</v>
      </c>
      <c r="M32" s="9">
        <f t="shared" si="8"/>
        <v>0</v>
      </c>
      <c r="P32" s="24" t="s">
        <v>1</v>
      </c>
      <c r="Q32" s="48" t="s">
        <v>2</v>
      </c>
      <c r="R32" s="49"/>
      <c r="S32" s="24" t="s">
        <v>3</v>
      </c>
      <c r="T32" s="24" t="s">
        <v>4</v>
      </c>
      <c r="U32" s="25" t="s">
        <v>5</v>
      </c>
      <c r="V32" s="26" t="s">
        <v>6</v>
      </c>
      <c r="W32" s="27" t="s">
        <v>7</v>
      </c>
      <c r="X32" s="27" t="s">
        <v>8</v>
      </c>
      <c r="Y32" s="25" t="s">
        <v>9</v>
      </c>
    </row>
    <row r="33" spans="1:25" ht="12.95" customHeight="1" x14ac:dyDescent="0.2">
      <c r="A33" s="85">
        <v>11</v>
      </c>
      <c r="B33" s="86"/>
      <c r="C33" s="87"/>
      <c r="D33" s="60" t="s">
        <v>38</v>
      </c>
      <c r="E33" s="61"/>
      <c r="F33" s="7">
        <v>108</v>
      </c>
      <c r="G33" s="58" t="s">
        <v>18</v>
      </c>
      <c r="H33" s="59"/>
      <c r="I33" s="8"/>
      <c r="J33" s="8">
        <f t="shared" si="6"/>
        <v>0</v>
      </c>
      <c r="K33" s="8"/>
      <c r="L33" s="8">
        <f t="shared" si="7"/>
        <v>0</v>
      </c>
      <c r="M33" s="9">
        <f t="shared" si="8"/>
        <v>0</v>
      </c>
      <c r="P33" s="28">
        <v>1</v>
      </c>
      <c r="Q33" s="50" t="s">
        <v>97</v>
      </c>
      <c r="R33" s="45"/>
      <c r="S33" s="28">
        <v>0</v>
      </c>
      <c r="T33" s="24" t="s">
        <v>74</v>
      </c>
      <c r="U33" s="29"/>
      <c r="V33" s="29">
        <f>U33*S33</f>
        <v>0</v>
      </c>
      <c r="W33" s="29"/>
      <c r="X33" s="29">
        <f>W33*S33</f>
        <v>0</v>
      </c>
      <c r="Y33" s="9">
        <f>V33+X33</f>
        <v>0</v>
      </c>
    </row>
    <row r="34" spans="1:25" ht="12.95" customHeight="1" x14ac:dyDescent="0.2">
      <c r="A34" s="85">
        <v>12</v>
      </c>
      <c r="B34" s="86"/>
      <c r="C34" s="87"/>
      <c r="D34" s="60" t="s">
        <v>39</v>
      </c>
      <c r="E34" s="61"/>
      <c r="F34" s="7">
        <v>108</v>
      </c>
      <c r="G34" s="58" t="s">
        <v>18</v>
      </c>
      <c r="H34" s="59"/>
      <c r="I34" s="8"/>
      <c r="J34" s="8">
        <f t="shared" si="6"/>
        <v>0</v>
      </c>
      <c r="K34" s="8"/>
      <c r="L34" s="8">
        <f t="shared" si="7"/>
        <v>0</v>
      </c>
      <c r="M34" s="9">
        <f t="shared" si="8"/>
        <v>0</v>
      </c>
      <c r="P34" s="28">
        <v>2</v>
      </c>
      <c r="Q34" s="44" t="s">
        <v>99</v>
      </c>
      <c r="R34" s="45"/>
      <c r="S34" s="28">
        <v>0</v>
      </c>
      <c r="T34" s="24" t="s">
        <v>74</v>
      </c>
      <c r="U34" s="29"/>
      <c r="V34" s="29">
        <f>U34*S34</f>
        <v>0</v>
      </c>
      <c r="W34" s="29"/>
      <c r="X34" s="29">
        <f>W34*S34</f>
        <v>0</v>
      </c>
      <c r="Y34" s="9">
        <f>V34+X34</f>
        <v>0</v>
      </c>
    </row>
    <row r="35" spans="1:25" ht="12.95" customHeight="1" x14ac:dyDescent="0.2">
      <c r="A35" s="42">
        <v>87704</v>
      </c>
      <c r="B35" s="62"/>
      <c r="C35" s="62"/>
      <c r="D35" s="43"/>
      <c r="M35" s="14">
        <f>SUM(M23:M34)</f>
        <v>0</v>
      </c>
      <c r="R35" s="30"/>
      <c r="S35" s="30"/>
      <c r="T35" s="30"/>
      <c r="U35" s="30"/>
      <c r="V35" s="30"/>
      <c r="W35" s="30"/>
      <c r="X35" s="42">
        <f>SUM(Y33:Y34)</f>
        <v>0</v>
      </c>
      <c r="Y35" s="43"/>
    </row>
    <row r="36" spans="1:25" ht="15.95" customHeight="1" x14ac:dyDescent="0.2">
      <c r="A36" s="1" t="s">
        <v>26</v>
      </c>
      <c r="P36" s="31" t="s">
        <v>26</v>
      </c>
      <c r="Q36" s="30"/>
      <c r="R36" s="30"/>
      <c r="S36" s="30"/>
      <c r="T36" s="30"/>
      <c r="U36" s="30"/>
      <c r="V36" s="30"/>
      <c r="W36" s="30"/>
      <c r="X36" s="30"/>
      <c r="Y36" s="30"/>
    </row>
    <row r="37" spans="1:25" ht="30" x14ac:dyDescent="0.2">
      <c r="A37" s="64" t="s">
        <v>1</v>
      </c>
      <c r="B37" s="65"/>
      <c r="C37" s="66"/>
      <c r="D37" s="56" t="s">
        <v>2</v>
      </c>
      <c r="E37" s="57"/>
      <c r="F37" s="2" t="s">
        <v>3</v>
      </c>
      <c r="G37" s="88" t="s">
        <v>4</v>
      </c>
      <c r="H37" s="89"/>
      <c r="I37" s="3" t="s">
        <v>5</v>
      </c>
      <c r="J37" s="4" t="s">
        <v>6</v>
      </c>
      <c r="K37" s="5" t="s">
        <v>7</v>
      </c>
      <c r="L37" s="5" t="s">
        <v>8</v>
      </c>
      <c r="M37" s="6" t="s">
        <v>9</v>
      </c>
    </row>
    <row r="38" spans="1:25" ht="12.95" customHeight="1" x14ac:dyDescent="0.2">
      <c r="A38" s="90">
        <v>1</v>
      </c>
      <c r="B38" s="91"/>
      <c r="C38" s="92"/>
      <c r="D38" s="60" t="s">
        <v>40</v>
      </c>
      <c r="E38" s="61"/>
      <c r="F38" s="7">
        <v>108</v>
      </c>
      <c r="G38" s="58" t="s">
        <v>18</v>
      </c>
      <c r="H38" s="59"/>
      <c r="I38" s="8"/>
      <c r="J38" s="8">
        <f t="shared" ref="J38:J48" si="9">I38*F38</f>
        <v>0</v>
      </c>
      <c r="K38" s="8"/>
      <c r="L38" s="8">
        <f t="shared" ref="L38:L48" si="10">K38*F38</f>
        <v>0</v>
      </c>
      <c r="M38" s="9">
        <f t="shared" ref="M38:M48" si="11">J38+L38</f>
        <v>0</v>
      </c>
      <c r="X38" s="42">
        <f>X15+X23+X29</f>
        <v>0</v>
      </c>
      <c r="Y38" s="43"/>
    </row>
    <row r="39" spans="1:25" ht="12.95" customHeight="1" x14ac:dyDescent="0.2">
      <c r="A39" s="90">
        <v>2</v>
      </c>
      <c r="B39" s="91"/>
      <c r="C39" s="92"/>
      <c r="D39" s="60" t="s">
        <v>41</v>
      </c>
      <c r="E39" s="61"/>
      <c r="F39" s="7">
        <v>108</v>
      </c>
      <c r="G39" s="58" t="s">
        <v>18</v>
      </c>
      <c r="H39" s="59"/>
      <c r="I39" s="8"/>
      <c r="J39" s="8">
        <f t="shared" si="9"/>
        <v>0</v>
      </c>
      <c r="K39" s="8"/>
      <c r="L39" s="8">
        <f t="shared" si="10"/>
        <v>0</v>
      </c>
      <c r="M39" s="9">
        <f t="shared" si="11"/>
        <v>0</v>
      </c>
    </row>
    <row r="40" spans="1:25" ht="12.95" customHeight="1" x14ac:dyDescent="0.2">
      <c r="A40" s="90">
        <v>3</v>
      </c>
      <c r="B40" s="91"/>
      <c r="C40" s="92"/>
      <c r="D40" s="60" t="s">
        <v>42</v>
      </c>
      <c r="E40" s="61"/>
      <c r="F40" s="7">
        <v>108</v>
      </c>
      <c r="G40" s="58" t="s">
        <v>18</v>
      </c>
      <c r="H40" s="59"/>
      <c r="I40" s="8"/>
      <c r="J40" s="8">
        <f t="shared" si="9"/>
        <v>0</v>
      </c>
      <c r="K40" s="8"/>
      <c r="L40" s="8">
        <f t="shared" si="10"/>
        <v>0</v>
      </c>
      <c r="M40" s="9">
        <f t="shared" si="11"/>
        <v>0</v>
      </c>
    </row>
    <row r="41" spans="1:25" ht="14.1" customHeight="1" x14ac:dyDescent="0.2">
      <c r="A41" s="90">
        <v>4</v>
      </c>
      <c r="B41" s="91"/>
      <c r="C41" s="92"/>
      <c r="D41" s="60" t="s">
        <v>43</v>
      </c>
      <c r="E41" s="61"/>
      <c r="F41" s="7">
        <v>1</v>
      </c>
      <c r="G41" s="83" t="s">
        <v>30</v>
      </c>
      <c r="H41" s="84"/>
      <c r="I41" s="8"/>
      <c r="J41" s="8">
        <f t="shared" si="9"/>
        <v>0</v>
      </c>
      <c r="K41" s="8"/>
      <c r="L41" s="8">
        <f t="shared" si="10"/>
        <v>0</v>
      </c>
      <c r="M41" s="9">
        <f t="shared" si="11"/>
        <v>0</v>
      </c>
    </row>
    <row r="42" spans="1:25" ht="12.95" customHeight="1" x14ac:dyDescent="0.2">
      <c r="A42" s="90">
        <v>5</v>
      </c>
      <c r="B42" s="91"/>
      <c r="C42" s="92"/>
      <c r="D42" s="60" t="s">
        <v>44</v>
      </c>
      <c r="E42" s="61"/>
      <c r="F42" s="7">
        <v>34</v>
      </c>
      <c r="G42" s="58" t="s">
        <v>18</v>
      </c>
      <c r="H42" s="59"/>
      <c r="I42" s="8"/>
      <c r="J42" s="8">
        <f t="shared" si="9"/>
        <v>0</v>
      </c>
      <c r="K42" s="8"/>
      <c r="L42" s="8">
        <f t="shared" si="10"/>
        <v>0</v>
      </c>
      <c r="M42" s="9">
        <f t="shared" si="11"/>
        <v>0</v>
      </c>
    </row>
    <row r="43" spans="1:25" ht="12.95" customHeight="1" x14ac:dyDescent="0.2">
      <c r="A43" s="90">
        <v>6</v>
      </c>
      <c r="B43" s="91"/>
      <c r="C43" s="92"/>
      <c r="D43" s="60" t="s">
        <v>45</v>
      </c>
      <c r="E43" s="61"/>
      <c r="F43" s="7">
        <v>34</v>
      </c>
      <c r="G43" s="58" t="s">
        <v>18</v>
      </c>
      <c r="H43" s="59"/>
      <c r="I43" s="8"/>
      <c r="J43" s="8">
        <f t="shared" si="9"/>
        <v>0</v>
      </c>
      <c r="K43" s="8"/>
      <c r="L43" s="8">
        <f t="shared" si="10"/>
        <v>0</v>
      </c>
      <c r="M43" s="9">
        <f t="shared" si="11"/>
        <v>0</v>
      </c>
    </row>
    <row r="44" spans="1:25" ht="12.95" customHeight="1" x14ac:dyDescent="0.2">
      <c r="A44" s="90">
        <v>7</v>
      </c>
      <c r="B44" s="91"/>
      <c r="C44" s="92"/>
      <c r="D44" s="60" t="s">
        <v>46</v>
      </c>
      <c r="E44" s="61"/>
      <c r="F44" s="7">
        <v>34</v>
      </c>
      <c r="G44" s="58" t="s">
        <v>18</v>
      </c>
      <c r="H44" s="59"/>
      <c r="I44" s="8"/>
      <c r="J44" s="8">
        <f t="shared" si="9"/>
        <v>0</v>
      </c>
      <c r="K44" s="8"/>
      <c r="L44" s="8">
        <f t="shared" si="10"/>
        <v>0</v>
      </c>
      <c r="M44" s="9">
        <f t="shared" si="11"/>
        <v>0</v>
      </c>
    </row>
    <row r="45" spans="1:25" ht="12.95" customHeight="1" x14ac:dyDescent="0.2">
      <c r="A45" s="90">
        <v>8</v>
      </c>
      <c r="B45" s="91"/>
      <c r="C45" s="92"/>
      <c r="D45" s="60" t="s">
        <v>47</v>
      </c>
      <c r="E45" s="61"/>
      <c r="F45" s="7">
        <v>34</v>
      </c>
      <c r="G45" s="58" t="s">
        <v>18</v>
      </c>
      <c r="H45" s="59"/>
      <c r="I45" s="8"/>
      <c r="J45" s="8">
        <f t="shared" si="9"/>
        <v>0</v>
      </c>
      <c r="K45" s="8"/>
      <c r="L45" s="8">
        <f t="shared" si="10"/>
        <v>0</v>
      </c>
      <c r="M45" s="9">
        <f t="shared" si="11"/>
        <v>0</v>
      </c>
    </row>
    <row r="46" spans="1:25" ht="12.95" customHeight="1" x14ac:dyDescent="0.2">
      <c r="A46" s="90">
        <v>9</v>
      </c>
      <c r="B46" s="91"/>
      <c r="C46" s="92"/>
      <c r="D46" s="60" t="s">
        <v>48</v>
      </c>
      <c r="E46" s="61"/>
      <c r="F46" s="7">
        <v>34</v>
      </c>
      <c r="G46" s="58" t="s">
        <v>18</v>
      </c>
      <c r="H46" s="59"/>
      <c r="I46" s="8"/>
      <c r="J46" s="8">
        <f t="shared" si="9"/>
        <v>0</v>
      </c>
      <c r="K46" s="8"/>
      <c r="L46" s="8">
        <f t="shared" si="10"/>
        <v>0</v>
      </c>
      <c r="M46" s="9">
        <f t="shared" si="11"/>
        <v>0</v>
      </c>
    </row>
    <row r="47" spans="1:25" ht="12.95" customHeight="1" x14ac:dyDescent="0.2">
      <c r="A47" s="85">
        <v>10</v>
      </c>
      <c r="B47" s="86"/>
      <c r="C47" s="87"/>
      <c r="D47" s="60" t="s">
        <v>49</v>
      </c>
      <c r="E47" s="61"/>
      <c r="F47" s="7">
        <v>1</v>
      </c>
      <c r="G47" s="64" t="s">
        <v>30</v>
      </c>
      <c r="H47" s="66"/>
      <c r="I47" s="8"/>
      <c r="J47" s="8">
        <f t="shared" si="9"/>
        <v>0</v>
      </c>
      <c r="K47" s="8"/>
      <c r="L47" s="8">
        <f t="shared" si="10"/>
        <v>0</v>
      </c>
      <c r="M47" s="9">
        <f t="shared" si="11"/>
        <v>0</v>
      </c>
    </row>
    <row r="48" spans="1:25" ht="12.95" customHeight="1" x14ac:dyDescent="0.2">
      <c r="A48" s="85">
        <v>11</v>
      </c>
      <c r="B48" s="86"/>
      <c r="C48" s="87"/>
      <c r="D48" s="60" t="s">
        <v>50</v>
      </c>
      <c r="E48" s="61"/>
      <c r="F48" s="7">
        <v>1</v>
      </c>
      <c r="G48" s="64" t="s">
        <v>30</v>
      </c>
      <c r="H48" s="66"/>
      <c r="I48" s="8"/>
      <c r="J48" s="8">
        <f t="shared" si="9"/>
        <v>0</v>
      </c>
      <c r="K48" s="8"/>
      <c r="L48" s="8">
        <f t="shared" si="10"/>
        <v>0</v>
      </c>
      <c r="M48" s="9">
        <f t="shared" si="11"/>
        <v>0</v>
      </c>
    </row>
    <row r="49" spans="1:13" ht="12.95" customHeight="1" x14ac:dyDescent="0.2">
      <c r="A49" s="42">
        <v>22984</v>
      </c>
      <c r="B49" s="62"/>
      <c r="C49" s="62"/>
      <c r="D49" s="43"/>
      <c r="M49" s="14">
        <f>SUM(M38:M48)</f>
        <v>0</v>
      </c>
    </row>
    <row r="50" spans="1:13" ht="14.1" customHeight="1" x14ac:dyDescent="0.2">
      <c r="A50" s="55"/>
      <c r="B50" s="55"/>
      <c r="C50" s="55"/>
      <c r="D50" s="55"/>
    </row>
    <row r="51" spans="1:13" ht="15.95" customHeight="1" x14ac:dyDescent="0.2">
      <c r="A51" s="1" t="s">
        <v>26</v>
      </c>
    </row>
    <row r="52" spans="1:13" ht="15" customHeight="1" x14ac:dyDescent="0.2"/>
    <row r="53" spans="1:13" ht="15.95" customHeight="1" x14ac:dyDescent="0.2">
      <c r="A53" s="63" t="s">
        <v>51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30" x14ac:dyDescent="0.2">
      <c r="A54" s="60" t="s">
        <v>1</v>
      </c>
      <c r="B54" s="73"/>
      <c r="C54" s="61"/>
      <c r="D54" s="56" t="s">
        <v>2</v>
      </c>
      <c r="E54" s="57"/>
      <c r="F54" s="2" t="s">
        <v>3</v>
      </c>
      <c r="G54" s="88" t="s">
        <v>4</v>
      </c>
      <c r="H54" s="89"/>
      <c r="I54" s="3" t="s">
        <v>5</v>
      </c>
      <c r="J54" s="4" t="s">
        <v>6</v>
      </c>
      <c r="K54" s="5" t="s">
        <v>7</v>
      </c>
      <c r="L54" s="5" t="s">
        <v>8</v>
      </c>
      <c r="M54" s="6" t="s">
        <v>9</v>
      </c>
    </row>
    <row r="55" spans="1:13" ht="12.95" customHeight="1" x14ac:dyDescent="0.2">
      <c r="A55" s="33">
        <v>1</v>
      </c>
      <c r="B55" s="34"/>
      <c r="C55" s="35"/>
      <c r="D55" s="60" t="s">
        <v>52</v>
      </c>
      <c r="E55" s="61"/>
      <c r="F55" s="7">
        <v>415</v>
      </c>
      <c r="G55" s="58" t="s">
        <v>18</v>
      </c>
      <c r="H55" s="59"/>
      <c r="I55" s="8"/>
      <c r="J55" s="8">
        <f t="shared" ref="J55:J61" si="12">I55*F55</f>
        <v>0</v>
      </c>
      <c r="K55" s="8"/>
      <c r="L55" s="8">
        <f t="shared" ref="L55:L61" si="13">K55*F55</f>
        <v>0</v>
      </c>
      <c r="M55" s="9">
        <f t="shared" ref="M55:M61" si="14">J55+L55</f>
        <v>0</v>
      </c>
    </row>
    <row r="56" spans="1:13" ht="12.95" customHeight="1" x14ac:dyDescent="0.2">
      <c r="A56" s="33">
        <v>3</v>
      </c>
      <c r="B56" s="34"/>
      <c r="C56" s="35"/>
      <c r="D56" s="60" t="s">
        <v>53</v>
      </c>
      <c r="E56" s="61"/>
      <c r="F56" s="7">
        <v>1</v>
      </c>
      <c r="G56" s="64" t="s">
        <v>30</v>
      </c>
      <c r="H56" s="66"/>
      <c r="I56" s="8"/>
      <c r="J56" s="8">
        <f t="shared" si="12"/>
        <v>0</v>
      </c>
      <c r="K56" s="8"/>
      <c r="L56" s="8">
        <f t="shared" si="13"/>
        <v>0</v>
      </c>
      <c r="M56" s="9">
        <f t="shared" si="14"/>
        <v>0</v>
      </c>
    </row>
    <row r="57" spans="1:13" ht="12.95" customHeight="1" x14ac:dyDescent="0.2">
      <c r="A57" s="33">
        <v>4</v>
      </c>
      <c r="B57" s="34"/>
      <c r="C57" s="35"/>
      <c r="D57" s="60" t="s">
        <v>54</v>
      </c>
      <c r="E57" s="61"/>
      <c r="F57" s="7">
        <v>65</v>
      </c>
      <c r="G57" s="83" t="s">
        <v>55</v>
      </c>
      <c r="H57" s="84"/>
      <c r="I57" s="8"/>
      <c r="J57" s="8">
        <f t="shared" si="12"/>
        <v>0</v>
      </c>
      <c r="K57" s="8"/>
      <c r="L57" s="8">
        <f t="shared" si="13"/>
        <v>0</v>
      </c>
      <c r="M57" s="9">
        <f t="shared" si="14"/>
        <v>0</v>
      </c>
    </row>
    <row r="58" spans="1:13" ht="12.95" customHeight="1" x14ac:dyDescent="0.2">
      <c r="A58" s="33">
        <v>5</v>
      </c>
      <c r="B58" s="34"/>
      <c r="C58" s="35"/>
      <c r="D58" s="68" t="s">
        <v>80</v>
      </c>
      <c r="E58" s="69"/>
      <c r="F58" s="23">
        <v>1</v>
      </c>
      <c r="G58" s="77" t="s">
        <v>78</v>
      </c>
      <c r="H58" s="78"/>
      <c r="I58" s="21"/>
      <c r="J58" s="8">
        <f t="shared" si="12"/>
        <v>0</v>
      </c>
      <c r="K58" s="21"/>
      <c r="L58" s="8">
        <f t="shared" si="13"/>
        <v>0</v>
      </c>
      <c r="M58" s="9">
        <f t="shared" si="14"/>
        <v>0</v>
      </c>
    </row>
    <row r="59" spans="1:13" ht="12.95" customHeight="1" x14ac:dyDescent="0.2">
      <c r="A59" s="33">
        <v>6</v>
      </c>
      <c r="B59" s="34"/>
      <c r="C59" s="35"/>
      <c r="D59" s="79" t="s">
        <v>79</v>
      </c>
      <c r="E59" s="80"/>
      <c r="F59" s="23">
        <v>1</v>
      </c>
      <c r="G59" s="81" t="s">
        <v>77</v>
      </c>
      <c r="H59" s="82"/>
      <c r="I59" s="21"/>
      <c r="J59" s="8">
        <f t="shared" si="12"/>
        <v>0</v>
      </c>
      <c r="K59" s="21"/>
      <c r="L59" s="8">
        <f t="shared" si="13"/>
        <v>0</v>
      </c>
      <c r="M59" s="9">
        <f t="shared" si="14"/>
        <v>0</v>
      </c>
    </row>
    <row r="60" spans="1:13" ht="12.95" customHeight="1" x14ac:dyDescent="0.2">
      <c r="A60" s="33">
        <v>7</v>
      </c>
      <c r="B60" s="34"/>
      <c r="C60" s="35"/>
      <c r="D60" s="60" t="s">
        <v>57</v>
      </c>
      <c r="E60" s="61"/>
      <c r="F60" s="7">
        <v>1</v>
      </c>
      <c r="G60" s="64" t="s">
        <v>30</v>
      </c>
      <c r="H60" s="66"/>
      <c r="I60" s="8"/>
      <c r="J60" s="8">
        <f t="shared" si="12"/>
        <v>0</v>
      </c>
      <c r="K60" s="8"/>
      <c r="L60" s="8">
        <f t="shared" si="13"/>
        <v>0</v>
      </c>
      <c r="M60" s="9">
        <f t="shared" si="14"/>
        <v>0</v>
      </c>
    </row>
    <row r="61" spans="1:13" ht="12.95" customHeight="1" x14ac:dyDescent="0.2">
      <c r="A61" s="33">
        <v>8</v>
      </c>
      <c r="B61" s="34"/>
      <c r="C61" s="35"/>
      <c r="D61" s="60" t="s">
        <v>58</v>
      </c>
      <c r="E61" s="61"/>
      <c r="F61" s="7">
        <v>90</v>
      </c>
      <c r="G61" s="58" t="s">
        <v>59</v>
      </c>
      <c r="H61" s="59"/>
      <c r="I61" s="8"/>
      <c r="J61" s="8">
        <f t="shared" si="12"/>
        <v>0</v>
      </c>
      <c r="K61" s="8"/>
      <c r="L61" s="8">
        <f t="shared" si="13"/>
        <v>0</v>
      </c>
      <c r="M61" s="9">
        <f t="shared" si="14"/>
        <v>0</v>
      </c>
    </row>
    <row r="62" spans="1:13" ht="12.95" customHeight="1" x14ac:dyDescent="0.2">
      <c r="A62" s="42">
        <v>45710</v>
      </c>
      <c r="B62" s="62"/>
      <c r="C62" s="62"/>
      <c r="D62" s="43"/>
      <c r="M62" s="14">
        <f>SUM(M55:M61)</f>
        <v>0</v>
      </c>
    </row>
    <row r="63" spans="1:13" ht="15.95" customHeight="1" x14ac:dyDescent="0.2">
      <c r="A63" s="1" t="s">
        <v>26</v>
      </c>
    </row>
    <row r="64" spans="1:13" ht="30" x14ac:dyDescent="0.2">
      <c r="A64" s="64" t="s">
        <v>1</v>
      </c>
      <c r="B64" s="65"/>
      <c r="C64" s="66"/>
      <c r="D64" s="56" t="s">
        <v>2</v>
      </c>
      <c r="E64" s="57"/>
      <c r="F64" s="2" t="s">
        <v>3</v>
      </c>
      <c r="G64" s="58" t="s">
        <v>4</v>
      </c>
      <c r="H64" s="59"/>
      <c r="I64" s="3" t="s">
        <v>5</v>
      </c>
      <c r="J64" s="4" t="s">
        <v>6</v>
      </c>
      <c r="K64" s="5" t="s">
        <v>7</v>
      </c>
      <c r="L64" s="5" t="s">
        <v>8</v>
      </c>
      <c r="M64" s="6" t="s">
        <v>9</v>
      </c>
    </row>
    <row r="65" spans="1:13" ht="12.95" customHeight="1" x14ac:dyDescent="0.2">
      <c r="A65" s="33">
        <v>1</v>
      </c>
      <c r="B65" s="34"/>
      <c r="C65" s="35"/>
      <c r="D65" s="60" t="s">
        <v>60</v>
      </c>
      <c r="E65" s="61"/>
      <c r="F65" s="7">
        <v>720</v>
      </c>
      <c r="G65" s="58" t="s">
        <v>18</v>
      </c>
      <c r="H65" s="59"/>
      <c r="I65" s="8"/>
      <c r="J65" s="8">
        <f t="shared" ref="J65:J71" si="15">I65*F65</f>
        <v>0</v>
      </c>
      <c r="K65" s="8"/>
      <c r="L65" s="8">
        <f t="shared" ref="L65:L71" si="16">K65*F65</f>
        <v>0</v>
      </c>
      <c r="M65" s="9">
        <f t="shared" ref="M65:M71" si="17">J65+L65</f>
        <v>0</v>
      </c>
    </row>
    <row r="66" spans="1:13" ht="12.95" customHeight="1" x14ac:dyDescent="0.2">
      <c r="A66" s="33">
        <v>2</v>
      </c>
      <c r="B66" s="34"/>
      <c r="C66" s="35"/>
      <c r="D66" s="60" t="s">
        <v>61</v>
      </c>
      <c r="E66" s="61"/>
      <c r="F66" s="7">
        <v>880</v>
      </c>
      <c r="G66" s="58" t="s">
        <v>18</v>
      </c>
      <c r="H66" s="59"/>
      <c r="I66" s="8"/>
      <c r="J66" s="8">
        <f t="shared" si="15"/>
        <v>0</v>
      </c>
      <c r="K66" s="8"/>
      <c r="L66" s="8">
        <f t="shared" si="16"/>
        <v>0</v>
      </c>
      <c r="M66" s="9">
        <f t="shared" si="17"/>
        <v>0</v>
      </c>
    </row>
    <row r="67" spans="1:13" ht="12.95" customHeight="1" x14ac:dyDescent="0.2">
      <c r="A67" s="33">
        <v>3</v>
      </c>
      <c r="B67" s="34"/>
      <c r="C67" s="35"/>
      <c r="D67" s="60" t="s">
        <v>62</v>
      </c>
      <c r="E67" s="61"/>
      <c r="F67" s="7">
        <v>228</v>
      </c>
      <c r="G67" s="58" t="s">
        <v>18</v>
      </c>
      <c r="H67" s="59"/>
      <c r="I67" s="8"/>
      <c r="J67" s="8">
        <f t="shared" si="15"/>
        <v>0</v>
      </c>
      <c r="K67" s="8"/>
      <c r="L67" s="8">
        <f t="shared" si="16"/>
        <v>0</v>
      </c>
      <c r="M67" s="9">
        <f t="shared" si="17"/>
        <v>0</v>
      </c>
    </row>
    <row r="68" spans="1:13" ht="12.95" customHeight="1" x14ac:dyDescent="0.2">
      <c r="A68" s="33">
        <v>4</v>
      </c>
      <c r="B68" s="34"/>
      <c r="C68" s="35"/>
      <c r="D68" s="60" t="s">
        <v>63</v>
      </c>
      <c r="E68" s="61"/>
      <c r="F68" s="7">
        <v>154</v>
      </c>
      <c r="G68" s="58" t="s">
        <v>18</v>
      </c>
      <c r="H68" s="59"/>
      <c r="I68" s="32"/>
      <c r="J68" s="8">
        <f t="shared" si="15"/>
        <v>0</v>
      </c>
      <c r="K68" s="8"/>
      <c r="L68" s="8">
        <f t="shared" si="16"/>
        <v>0</v>
      </c>
      <c r="M68" s="9">
        <f t="shared" si="17"/>
        <v>0</v>
      </c>
    </row>
    <row r="69" spans="1:13" ht="12.95" customHeight="1" x14ac:dyDescent="0.2">
      <c r="A69" s="33">
        <v>5</v>
      </c>
      <c r="B69" s="34"/>
      <c r="C69" s="35"/>
      <c r="D69" s="60" t="s">
        <v>64</v>
      </c>
      <c r="E69" s="61"/>
      <c r="F69" s="7">
        <v>143</v>
      </c>
      <c r="G69" s="58" t="s">
        <v>18</v>
      </c>
      <c r="H69" s="59"/>
      <c r="I69" s="8"/>
      <c r="J69" s="8">
        <f t="shared" si="15"/>
        <v>0</v>
      </c>
      <c r="K69" s="8"/>
      <c r="L69" s="8">
        <f t="shared" si="16"/>
        <v>0</v>
      </c>
      <c r="M69" s="9">
        <f t="shared" si="17"/>
        <v>0</v>
      </c>
    </row>
    <row r="70" spans="1:13" ht="12.95" customHeight="1" x14ac:dyDescent="0.2">
      <c r="A70" s="74">
        <v>7</v>
      </c>
      <c r="B70" s="75"/>
      <c r="C70" s="76"/>
      <c r="D70" s="72" t="s">
        <v>65</v>
      </c>
      <c r="E70" s="69"/>
      <c r="F70" s="11">
        <v>1</v>
      </c>
      <c r="G70" s="70" t="s">
        <v>56</v>
      </c>
      <c r="H70" s="71"/>
      <c r="I70" s="21"/>
      <c r="J70" s="8">
        <f t="shared" si="15"/>
        <v>0</v>
      </c>
      <c r="K70" s="12"/>
      <c r="L70" s="8">
        <f t="shared" si="16"/>
        <v>0</v>
      </c>
      <c r="M70" s="9">
        <f t="shared" si="17"/>
        <v>0</v>
      </c>
    </row>
    <row r="71" spans="1:13" ht="12.95" customHeight="1" x14ac:dyDescent="0.2">
      <c r="A71" s="74">
        <v>8</v>
      </c>
      <c r="B71" s="75"/>
      <c r="C71" s="76"/>
      <c r="D71" s="72" t="s">
        <v>66</v>
      </c>
      <c r="E71" s="69"/>
      <c r="F71" s="11">
        <v>9</v>
      </c>
      <c r="G71" s="70" t="s">
        <v>67</v>
      </c>
      <c r="H71" s="71"/>
      <c r="I71" s="21"/>
      <c r="J71" s="8">
        <f t="shared" si="15"/>
        <v>0</v>
      </c>
      <c r="K71" s="12"/>
      <c r="L71" s="8">
        <f t="shared" si="16"/>
        <v>0</v>
      </c>
      <c r="M71" s="9">
        <f t="shared" si="17"/>
        <v>0</v>
      </c>
    </row>
    <row r="72" spans="1:13" ht="12.95" customHeight="1" x14ac:dyDescent="0.2">
      <c r="A72" s="42">
        <v>52697</v>
      </c>
      <c r="B72" s="62"/>
      <c r="C72" s="62"/>
      <c r="D72" s="43"/>
      <c r="M72" s="14">
        <f>SUM(M65:M71)</f>
        <v>0</v>
      </c>
    </row>
    <row r="73" spans="1:13" ht="12.95" customHeight="1" x14ac:dyDescent="0.2">
      <c r="A73" s="10"/>
      <c r="B73" s="22"/>
      <c r="C73" s="22"/>
      <c r="D73" s="22"/>
      <c r="M73" s="13"/>
    </row>
    <row r="74" spans="1:13" ht="15.95" customHeight="1" x14ac:dyDescent="0.2">
      <c r="A74" s="1" t="s">
        <v>26</v>
      </c>
    </row>
    <row r="75" spans="1:13" ht="15" customHeight="1" x14ac:dyDescent="0.2"/>
    <row r="76" spans="1:13" ht="15.95" customHeight="1" x14ac:dyDescent="0.2">
      <c r="A76" s="63" t="s">
        <v>68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3" ht="30" x14ac:dyDescent="0.2">
      <c r="A77" s="64" t="s">
        <v>1</v>
      </c>
      <c r="B77" s="65"/>
      <c r="C77" s="66"/>
      <c r="D77" s="56" t="s">
        <v>2</v>
      </c>
      <c r="E77" s="57"/>
      <c r="F77" s="2" t="s">
        <v>3</v>
      </c>
      <c r="G77" s="58" t="s">
        <v>4</v>
      </c>
      <c r="H77" s="59"/>
      <c r="I77" s="3" t="s">
        <v>5</v>
      </c>
      <c r="J77" s="4" t="s">
        <v>6</v>
      </c>
      <c r="K77" s="5" t="s">
        <v>7</v>
      </c>
      <c r="L77" s="5" t="s">
        <v>8</v>
      </c>
      <c r="M77" s="6" t="s">
        <v>9</v>
      </c>
    </row>
    <row r="78" spans="1:13" ht="12.95" customHeight="1" x14ac:dyDescent="0.2">
      <c r="A78" s="33">
        <v>1</v>
      </c>
      <c r="B78" s="34"/>
      <c r="C78" s="35"/>
      <c r="D78" s="67" t="s">
        <v>69</v>
      </c>
      <c r="E78" s="37"/>
      <c r="F78" s="19">
        <v>1</v>
      </c>
      <c r="G78" s="38" t="s">
        <v>75</v>
      </c>
      <c r="H78" s="39"/>
      <c r="I78" s="20"/>
      <c r="J78" s="8">
        <f t="shared" ref="J78:J83" si="18">I78*F78</f>
        <v>0</v>
      </c>
      <c r="K78" s="20"/>
      <c r="L78" s="8">
        <f t="shared" ref="L78:L83" si="19">K78*F78</f>
        <v>0</v>
      </c>
      <c r="M78" s="9">
        <f t="shared" ref="M78:M83" si="20">J78+L78</f>
        <v>0</v>
      </c>
    </row>
    <row r="79" spans="1:13" ht="12.95" customHeight="1" x14ac:dyDescent="0.2">
      <c r="A79" s="33">
        <v>2</v>
      </c>
      <c r="B79" s="34"/>
      <c r="C79" s="35"/>
      <c r="D79" s="36" t="s">
        <v>101</v>
      </c>
      <c r="E79" s="37"/>
      <c r="F79" s="19">
        <v>1</v>
      </c>
      <c r="G79" s="38" t="s">
        <v>75</v>
      </c>
      <c r="H79" s="39"/>
      <c r="I79" s="20"/>
      <c r="J79" s="8">
        <f t="shared" si="18"/>
        <v>0</v>
      </c>
      <c r="K79" s="20"/>
      <c r="L79" s="8">
        <f t="shared" si="19"/>
        <v>0</v>
      </c>
      <c r="M79" s="9">
        <f t="shared" si="20"/>
        <v>0</v>
      </c>
    </row>
    <row r="80" spans="1:13" ht="12.95" customHeight="1" x14ac:dyDescent="0.2">
      <c r="A80" s="33">
        <v>3</v>
      </c>
      <c r="B80" s="34"/>
      <c r="C80" s="35"/>
      <c r="D80" s="60" t="s">
        <v>70</v>
      </c>
      <c r="E80" s="61"/>
      <c r="F80" s="7">
        <v>1</v>
      </c>
      <c r="G80" s="58" t="s">
        <v>30</v>
      </c>
      <c r="H80" s="59"/>
      <c r="I80" s="8"/>
      <c r="J80" s="8">
        <f t="shared" si="18"/>
        <v>0</v>
      </c>
      <c r="K80" s="8"/>
      <c r="L80" s="8">
        <f t="shared" si="19"/>
        <v>0</v>
      </c>
      <c r="M80" s="9">
        <f t="shared" si="20"/>
        <v>0</v>
      </c>
    </row>
    <row r="81" spans="1:13" ht="12.95" customHeight="1" x14ac:dyDescent="0.2">
      <c r="A81" s="33">
        <v>4</v>
      </c>
      <c r="B81" s="34"/>
      <c r="C81" s="35"/>
      <c r="D81" s="60" t="s">
        <v>71</v>
      </c>
      <c r="E81" s="61"/>
      <c r="F81" s="7">
        <v>1</v>
      </c>
      <c r="G81" s="58" t="s">
        <v>30</v>
      </c>
      <c r="H81" s="59"/>
      <c r="I81" s="8"/>
      <c r="J81" s="8">
        <f t="shared" si="18"/>
        <v>0</v>
      </c>
      <c r="K81" s="8"/>
      <c r="L81" s="8">
        <f t="shared" si="19"/>
        <v>0</v>
      </c>
      <c r="M81" s="9">
        <f t="shared" si="20"/>
        <v>0</v>
      </c>
    </row>
    <row r="82" spans="1:13" ht="12.95" customHeight="1" x14ac:dyDescent="0.2">
      <c r="A82" s="33">
        <v>5</v>
      </c>
      <c r="B82" s="34"/>
      <c r="C82" s="35"/>
      <c r="D82" s="68" t="s">
        <v>76</v>
      </c>
      <c r="E82" s="69"/>
      <c r="F82" s="11">
        <v>1</v>
      </c>
      <c r="G82" s="70" t="s">
        <v>56</v>
      </c>
      <c r="H82" s="71"/>
      <c r="I82" s="21"/>
      <c r="J82" s="8">
        <f t="shared" si="18"/>
        <v>0</v>
      </c>
      <c r="K82" s="21"/>
      <c r="L82" s="8">
        <f t="shared" si="19"/>
        <v>0</v>
      </c>
      <c r="M82" s="9">
        <f t="shared" si="20"/>
        <v>0</v>
      </c>
    </row>
    <row r="83" spans="1:13" ht="12.95" customHeight="1" x14ac:dyDescent="0.2">
      <c r="A83" s="33">
        <v>6</v>
      </c>
      <c r="B83" s="34"/>
      <c r="C83" s="35"/>
      <c r="D83" s="72" t="s">
        <v>72</v>
      </c>
      <c r="E83" s="69"/>
      <c r="F83" s="11">
        <v>1</v>
      </c>
      <c r="G83" s="70" t="s">
        <v>56</v>
      </c>
      <c r="H83" s="71"/>
      <c r="I83" s="12"/>
      <c r="J83" s="8">
        <f t="shared" si="18"/>
        <v>0</v>
      </c>
      <c r="K83" s="12"/>
      <c r="L83" s="8">
        <f t="shared" si="19"/>
        <v>0</v>
      </c>
      <c r="M83" s="9">
        <f t="shared" si="20"/>
        <v>0</v>
      </c>
    </row>
    <row r="84" spans="1:13" ht="12.95" customHeight="1" x14ac:dyDescent="0.2">
      <c r="A84" s="42">
        <v>26840</v>
      </c>
      <c r="B84" s="62"/>
      <c r="C84" s="62"/>
      <c r="D84" s="43"/>
      <c r="M84" s="14">
        <f>SUM(M78:M83)</f>
        <v>0</v>
      </c>
    </row>
    <row r="85" spans="1:13" ht="14.1" customHeight="1" x14ac:dyDescent="0.2">
      <c r="A85" s="55"/>
      <c r="B85" s="55"/>
      <c r="C85" s="55"/>
      <c r="D85" s="55"/>
    </row>
    <row r="86" spans="1:13" ht="15.95" customHeight="1" x14ac:dyDescent="0.2">
      <c r="A86" s="1" t="s">
        <v>26</v>
      </c>
    </row>
    <row r="87" spans="1:13" ht="30" x14ac:dyDescent="0.2">
      <c r="A87" s="60" t="s">
        <v>1</v>
      </c>
      <c r="B87" s="73"/>
      <c r="C87" s="61"/>
      <c r="D87" s="56" t="s">
        <v>2</v>
      </c>
      <c r="E87" s="57"/>
      <c r="F87" s="2" t="s">
        <v>3</v>
      </c>
      <c r="G87" s="58" t="s">
        <v>4</v>
      </c>
      <c r="H87" s="59"/>
      <c r="I87" s="3" t="s">
        <v>5</v>
      </c>
      <c r="J87" s="4" t="s">
        <v>6</v>
      </c>
      <c r="K87" s="5" t="s">
        <v>7</v>
      </c>
      <c r="L87" s="5" t="s">
        <v>8</v>
      </c>
      <c r="M87" s="6" t="s">
        <v>9</v>
      </c>
    </row>
    <row r="88" spans="1:13" ht="12.95" customHeight="1" x14ac:dyDescent="0.2">
      <c r="A88" s="33">
        <v>1</v>
      </c>
      <c r="B88" s="34"/>
      <c r="C88" s="35"/>
      <c r="D88" s="60" t="s">
        <v>73</v>
      </c>
      <c r="E88" s="61"/>
      <c r="F88" s="7">
        <v>1</v>
      </c>
      <c r="G88" s="58" t="s">
        <v>74</v>
      </c>
      <c r="H88" s="59"/>
      <c r="I88" s="8"/>
      <c r="J88" s="8">
        <f>I88*F88</f>
        <v>0</v>
      </c>
      <c r="K88" s="8"/>
      <c r="L88" s="8">
        <f>K88*F88</f>
        <v>0</v>
      </c>
      <c r="M88" s="9">
        <f>J88+L88</f>
        <v>0</v>
      </c>
    </row>
    <row r="89" spans="1:13" ht="12.95" customHeight="1" x14ac:dyDescent="0.2">
      <c r="A89" s="33">
        <v>2</v>
      </c>
      <c r="B89" s="34"/>
      <c r="C89" s="35"/>
      <c r="D89" s="44" t="s">
        <v>98</v>
      </c>
      <c r="E89" s="45"/>
      <c r="F89" s="28">
        <v>1</v>
      </c>
      <c r="G89" s="46" t="s">
        <v>74</v>
      </c>
      <c r="H89" s="47"/>
      <c r="I89" s="29"/>
      <c r="J89" s="8">
        <f>I89*F89</f>
        <v>0</v>
      </c>
      <c r="K89" s="29"/>
      <c r="L89" s="8">
        <f>K89*F89</f>
        <v>0</v>
      </c>
      <c r="M89" s="9">
        <f>J89+L89</f>
        <v>0</v>
      </c>
    </row>
    <row r="90" spans="1:13" ht="12.95" customHeight="1" x14ac:dyDescent="0.2">
      <c r="A90" s="33">
        <v>3</v>
      </c>
      <c r="B90" s="34"/>
      <c r="C90" s="35"/>
      <c r="D90" s="44" t="s">
        <v>99</v>
      </c>
      <c r="E90" s="45"/>
      <c r="F90" s="28">
        <v>1</v>
      </c>
      <c r="G90" s="46" t="s">
        <v>74</v>
      </c>
      <c r="H90" s="47"/>
      <c r="I90" s="29"/>
      <c r="J90" s="8">
        <f>I90*F90</f>
        <v>0</v>
      </c>
      <c r="K90" s="29"/>
      <c r="L90" s="8">
        <f>K90*F90</f>
        <v>0</v>
      </c>
      <c r="M90" s="9">
        <f>J90+L90</f>
        <v>0</v>
      </c>
    </row>
    <row r="91" spans="1:13" ht="12.95" customHeight="1" x14ac:dyDescent="0.2">
      <c r="A91" s="52">
        <v>1850</v>
      </c>
      <c r="B91" s="53"/>
      <c r="C91" s="53"/>
      <c r="D91" s="54"/>
      <c r="M91" s="14">
        <f>SUM(M88:M90)</f>
        <v>0</v>
      </c>
    </row>
    <row r="92" spans="1:13" ht="14.1" customHeight="1" x14ac:dyDescent="0.2">
      <c r="A92" s="55"/>
      <c r="B92" s="55"/>
      <c r="C92" s="55"/>
      <c r="D92" s="55"/>
    </row>
    <row r="93" spans="1:13" ht="15.95" customHeight="1" x14ac:dyDescent="0.2">
      <c r="A93" s="1" t="s">
        <v>26</v>
      </c>
    </row>
    <row r="94" spans="1:13" ht="12.95" customHeight="1" x14ac:dyDescent="0.2">
      <c r="K94" s="16"/>
      <c r="L94" s="16"/>
      <c r="M94" s="15">
        <f>M20+M35+M49+M62+M72+M84+M91</f>
        <v>0</v>
      </c>
    </row>
    <row r="95" spans="1:13" ht="12.95" customHeight="1" x14ac:dyDescent="0.2">
      <c r="K95" s="16"/>
      <c r="L95" s="16"/>
      <c r="M95" s="15">
        <f>M94*0.2</f>
        <v>0</v>
      </c>
    </row>
    <row r="96" spans="1:13" ht="12.95" customHeight="1" x14ac:dyDescent="0.2">
      <c r="K96" s="18"/>
      <c r="L96" s="18"/>
      <c r="M96" s="17">
        <f>M94+M95</f>
        <v>0</v>
      </c>
    </row>
    <row r="97" ht="54.95" customHeight="1" x14ac:dyDescent="0.2"/>
  </sheetData>
  <mergeCells count="235">
    <mergeCell ref="A7:M7"/>
    <mergeCell ref="A8:C8"/>
    <mergeCell ref="D8:E8"/>
    <mergeCell ref="G8:H8"/>
    <mergeCell ref="A9:C9"/>
    <mergeCell ref="D9:E9"/>
    <mergeCell ref="G9:H9"/>
    <mergeCell ref="A10:C10"/>
    <mergeCell ref="D10:E10"/>
    <mergeCell ref="G10:H10"/>
    <mergeCell ref="A11:C11"/>
    <mergeCell ref="D11:E11"/>
    <mergeCell ref="G11:H11"/>
    <mergeCell ref="A12:C12"/>
    <mergeCell ref="D12:E12"/>
    <mergeCell ref="G12:H12"/>
    <mergeCell ref="A13:C13"/>
    <mergeCell ref="D13:E13"/>
    <mergeCell ref="G13:H13"/>
    <mergeCell ref="A14:C14"/>
    <mergeCell ref="D14:E14"/>
    <mergeCell ref="G14:H14"/>
    <mergeCell ref="A15:C15"/>
    <mergeCell ref="D15:E15"/>
    <mergeCell ref="G15:H15"/>
    <mergeCell ref="A16:C16"/>
    <mergeCell ref="D16:E16"/>
    <mergeCell ref="G16:H16"/>
    <mergeCell ref="A17:C17"/>
    <mergeCell ref="D17:E17"/>
    <mergeCell ref="G17:H17"/>
    <mergeCell ref="A18:C18"/>
    <mergeCell ref="D18:E18"/>
    <mergeCell ref="G18:H18"/>
    <mergeCell ref="A19:C19"/>
    <mergeCell ref="D19:E19"/>
    <mergeCell ref="G19:H19"/>
    <mergeCell ref="A20:D20"/>
    <mergeCell ref="A22:C22"/>
    <mergeCell ref="D22:E22"/>
    <mergeCell ref="G22:H22"/>
    <mergeCell ref="A23:C23"/>
    <mergeCell ref="D23:E23"/>
    <mergeCell ref="G23:H23"/>
    <mergeCell ref="A24:C24"/>
    <mergeCell ref="D24:E24"/>
    <mergeCell ref="G24:H24"/>
    <mergeCell ref="A25:C25"/>
    <mergeCell ref="D25:E25"/>
    <mergeCell ref="G25:H25"/>
    <mergeCell ref="A26:C26"/>
    <mergeCell ref="D26:E26"/>
    <mergeCell ref="G26:H26"/>
    <mergeCell ref="A27:C27"/>
    <mergeCell ref="D27:E27"/>
    <mergeCell ref="G27:H27"/>
    <mergeCell ref="A28:C28"/>
    <mergeCell ref="D28:E28"/>
    <mergeCell ref="G28:H28"/>
    <mergeCell ref="A29:C29"/>
    <mergeCell ref="D29:E29"/>
    <mergeCell ref="G29:H29"/>
    <mergeCell ref="A30:C30"/>
    <mergeCell ref="D30:E30"/>
    <mergeCell ref="G30:H30"/>
    <mergeCell ref="A31:C31"/>
    <mergeCell ref="D31:E31"/>
    <mergeCell ref="G31:H31"/>
    <mergeCell ref="A32:C32"/>
    <mergeCell ref="D32:E32"/>
    <mergeCell ref="G32:H32"/>
    <mergeCell ref="A33:C33"/>
    <mergeCell ref="D33:E33"/>
    <mergeCell ref="G33:H33"/>
    <mergeCell ref="A34:C34"/>
    <mergeCell ref="D34:E34"/>
    <mergeCell ref="G34:H34"/>
    <mergeCell ref="A35:D35"/>
    <mergeCell ref="A37:C37"/>
    <mergeCell ref="D37:E37"/>
    <mergeCell ref="G37:H37"/>
    <mergeCell ref="A38:C38"/>
    <mergeCell ref="D38:E38"/>
    <mergeCell ref="G38:H38"/>
    <mergeCell ref="A39:C39"/>
    <mergeCell ref="D39:E39"/>
    <mergeCell ref="G39:H39"/>
    <mergeCell ref="A40:C40"/>
    <mergeCell ref="D40:E40"/>
    <mergeCell ref="G40:H40"/>
    <mergeCell ref="A41:C41"/>
    <mergeCell ref="D41:E41"/>
    <mergeCell ref="G41:H41"/>
    <mergeCell ref="A42:C42"/>
    <mergeCell ref="D42:E42"/>
    <mergeCell ref="G42:H42"/>
    <mergeCell ref="A43:C43"/>
    <mergeCell ref="D43:E43"/>
    <mergeCell ref="G43:H43"/>
    <mergeCell ref="A44:C44"/>
    <mergeCell ref="D44:E44"/>
    <mergeCell ref="G44:H44"/>
    <mergeCell ref="A45:C45"/>
    <mergeCell ref="D45:E45"/>
    <mergeCell ref="G45:H45"/>
    <mergeCell ref="A46:C46"/>
    <mergeCell ref="D46:E46"/>
    <mergeCell ref="G46:H46"/>
    <mergeCell ref="A47:C47"/>
    <mergeCell ref="D47:E47"/>
    <mergeCell ref="G47:H47"/>
    <mergeCell ref="A48:C48"/>
    <mergeCell ref="D48:E48"/>
    <mergeCell ref="G48:H48"/>
    <mergeCell ref="A49:D49"/>
    <mergeCell ref="A50:D50"/>
    <mergeCell ref="A53:M53"/>
    <mergeCell ref="A54:C54"/>
    <mergeCell ref="D54:E54"/>
    <mergeCell ref="G54:H54"/>
    <mergeCell ref="A55:C55"/>
    <mergeCell ref="D55:E55"/>
    <mergeCell ref="G55:H55"/>
    <mergeCell ref="A56:C56"/>
    <mergeCell ref="D56:E56"/>
    <mergeCell ref="G56:H56"/>
    <mergeCell ref="A57:C57"/>
    <mergeCell ref="D57:E57"/>
    <mergeCell ref="G57:H57"/>
    <mergeCell ref="A58:C58"/>
    <mergeCell ref="D58:E58"/>
    <mergeCell ref="G58:H58"/>
    <mergeCell ref="A59:C59"/>
    <mergeCell ref="D59:E59"/>
    <mergeCell ref="G59:H59"/>
    <mergeCell ref="A60:C60"/>
    <mergeCell ref="D60:E60"/>
    <mergeCell ref="G60:H60"/>
    <mergeCell ref="A61:C61"/>
    <mergeCell ref="D61:E61"/>
    <mergeCell ref="G61:H61"/>
    <mergeCell ref="A62:D62"/>
    <mergeCell ref="A64:C64"/>
    <mergeCell ref="D64:E64"/>
    <mergeCell ref="G64:H64"/>
    <mergeCell ref="A65:C65"/>
    <mergeCell ref="D65:E65"/>
    <mergeCell ref="G65:H65"/>
    <mergeCell ref="A66:C66"/>
    <mergeCell ref="D66:E66"/>
    <mergeCell ref="G66:H66"/>
    <mergeCell ref="A67:C67"/>
    <mergeCell ref="D67:E67"/>
    <mergeCell ref="G67:H67"/>
    <mergeCell ref="A68:C68"/>
    <mergeCell ref="D68:E68"/>
    <mergeCell ref="G68:H68"/>
    <mergeCell ref="A84:D84"/>
    <mergeCell ref="A85:D85"/>
    <mergeCell ref="A87:C87"/>
    <mergeCell ref="A69:C69"/>
    <mergeCell ref="D69:E69"/>
    <mergeCell ref="G69:H69"/>
    <mergeCell ref="A70:C70"/>
    <mergeCell ref="D70:E70"/>
    <mergeCell ref="G70:H70"/>
    <mergeCell ref="A71:C71"/>
    <mergeCell ref="D71:E71"/>
    <mergeCell ref="G71:H71"/>
    <mergeCell ref="A81:C81"/>
    <mergeCell ref="D81:E81"/>
    <mergeCell ref="G81:H81"/>
    <mergeCell ref="A82:C82"/>
    <mergeCell ref="D82:E82"/>
    <mergeCell ref="G82:H82"/>
    <mergeCell ref="A83:C83"/>
    <mergeCell ref="D83:E83"/>
    <mergeCell ref="G83:H83"/>
    <mergeCell ref="Q22:R22"/>
    <mergeCell ref="P23:Q23"/>
    <mergeCell ref="P25:Y25"/>
    <mergeCell ref="D89:E89"/>
    <mergeCell ref="G89:H89"/>
    <mergeCell ref="A91:D91"/>
    <mergeCell ref="A92:D92"/>
    <mergeCell ref="D87:E87"/>
    <mergeCell ref="G87:H87"/>
    <mergeCell ref="A88:C88"/>
    <mergeCell ref="D88:E88"/>
    <mergeCell ref="G88:H88"/>
    <mergeCell ref="A89:C89"/>
    <mergeCell ref="A72:D72"/>
    <mergeCell ref="A76:M76"/>
    <mergeCell ref="A77:C77"/>
    <mergeCell ref="D77:E77"/>
    <mergeCell ref="G77:H77"/>
    <mergeCell ref="A78:C78"/>
    <mergeCell ref="D78:E78"/>
    <mergeCell ref="G78:H78"/>
    <mergeCell ref="A80:C80"/>
    <mergeCell ref="D80:E80"/>
    <mergeCell ref="G80:H80"/>
    <mergeCell ref="Q11:R11"/>
    <mergeCell ref="Q12:R12"/>
    <mergeCell ref="Q13:R13"/>
    <mergeCell ref="Q14:R14"/>
    <mergeCell ref="P15:Q15"/>
    <mergeCell ref="P18:Y18"/>
    <mergeCell ref="Q19:R19"/>
    <mergeCell ref="Q20:R20"/>
    <mergeCell ref="Q21:R21"/>
    <mergeCell ref="A79:C79"/>
    <mergeCell ref="D79:E79"/>
    <mergeCell ref="G79:H79"/>
    <mergeCell ref="A6:E6"/>
    <mergeCell ref="X23:Y23"/>
    <mergeCell ref="X15:Y15"/>
    <mergeCell ref="X38:Y38"/>
    <mergeCell ref="A90:C90"/>
    <mergeCell ref="D90:E90"/>
    <mergeCell ref="G90:H90"/>
    <mergeCell ref="Q26:R26"/>
    <mergeCell ref="Q27:R27"/>
    <mergeCell ref="Q28:R28"/>
    <mergeCell ref="P29:Q29"/>
    <mergeCell ref="P31:Y31"/>
    <mergeCell ref="Q32:R32"/>
    <mergeCell ref="Q33:R33"/>
    <mergeCell ref="Q34:R34"/>
    <mergeCell ref="X35:Y35"/>
    <mergeCell ref="X29:Y29"/>
    <mergeCell ref="P7:Y7"/>
    <mergeCell ref="Q8:R8"/>
    <mergeCell ref="Q9:R9"/>
    <mergeCell ref="Q10:R10"/>
  </mergeCells>
  <pageMargins left="0.7" right="0.7" top="0.75" bottom="0.75" header="0.3" footer="0.3"/>
  <pageSetup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Viieaia tee 24 eramu ehituse HP 17.01.22.xls</dc:title>
  <dc:creator>SKANTEKS</dc:creator>
  <cp:lastModifiedBy>Priit</cp:lastModifiedBy>
  <dcterms:created xsi:type="dcterms:W3CDTF">2022-01-17T21:08:30Z</dcterms:created>
  <dcterms:modified xsi:type="dcterms:W3CDTF">2022-01-31T09:48:02Z</dcterms:modified>
</cp:coreProperties>
</file>