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TABEL" sheetId="2" r:id="rId1"/>
  </sheets>
  <definedNames>
    <definedName name="_xlnm.Print_Area" localSheetId="0">TABEL!$A$1:$G$475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6" i="2" l="1"/>
  <c r="G445" i="2" s="1"/>
  <c r="F447" i="2"/>
  <c r="F448" i="2"/>
  <c r="F450" i="2"/>
  <c r="F451" i="2"/>
  <c r="F452" i="2"/>
  <c r="F453" i="2"/>
  <c r="F465" i="2" l="1"/>
  <c r="F464" i="2"/>
  <c r="F463" i="2"/>
  <c r="F462" i="2"/>
  <c r="F461" i="2"/>
  <c r="F460" i="2"/>
  <c r="F459" i="2"/>
  <c r="F458" i="2"/>
  <c r="F456" i="2"/>
  <c r="F444" i="2"/>
  <c r="F443" i="2"/>
  <c r="F442" i="2"/>
  <c r="F441" i="2"/>
  <c r="F439" i="2"/>
  <c r="F438" i="2"/>
  <c r="F436" i="2"/>
  <c r="F435" i="2"/>
  <c r="F434" i="2"/>
  <c r="F433" i="2"/>
  <c r="F430" i="2"/>
  <c r="F420" i="2"/>
  <c r="F399" i="2"/>
  <c r="F397" i="2"/>
  <c r="F396" i="2"/>
  <c r="F394" i="2"/>
  <c r="F390" i="2"/>
  <c r="G389" i="2" s="1"/>
  <c r="F388" i="2"/>
  <c r="G387" i="2" s="1"/>
  <c r="F385" i="2"/>
  <c r="F384" i="2"/>
  <c r="F382" i="2"/>
  <c r="F381" i="2"/>
  <c r="F379" i="2"/>
  <c r="F378" i="2"/>
  <c r="F376" i="2"/>
  <c r="F375" i="2"/>
  <c r="F371" i="2"/>
  <c r="F369" i="2"/>
  <c r="F368" i="2"/>
  <c r="F367" i="2"/>
  <c r="F366" i="2"/>
  <c r="F365" i="2"/>
  <c r="F362" i="2"/>
  <c r="F360" i="2"/>
  <c r="F358" i="2"/>
  <c r="F355" i="2"/>
  <c r="F354" i="2"/>
  <c r="F352" i="2"/>
  <c r="F349" i="2"/>
  <c r="F348" i="2"/>
  <c r="F347" i="2"/>
  <c r="F346" i="2"/>
  <c r="F345" i="2"/>
  <c r="F344" i="2"/>
  <c r="F343" i="2"/>
  <c r="F341" i="2"/>
  <c r="F340" i="2"/>
  <c r="F339" i="2"/>
  <c r="F338" i="2"/>
  <c r="F335" i="2"/>
  <c r="F333" i="2"/>
  <c r="F332" i="2"/>
  <c r="F330" i="2"/>
  <c r="F329" i="2"/>
  <c r="F328" i="2"/>
  <c r="F327" i="2"/>
  <c r="F325" i="2"/>
  <c r="F323" i="2"/>
  <c r="F320" i="2"/>
  <c r="F318" i="2"/>
  <c r="F310" i="2"/>
  <c r="F309" i="2"/>
  <c r="F308" i="2"/>
  <c r="F307" i="2"/>
  <c r="F306" i="2"/>
  <c r="F304" i="2"/>
  <c r="F303" i="2"/>
  <c r="F302" i="2"/>
  <c r="F301" i="2"/>
  <c r="F300" i="2"/>
  <c r="F299" i="2"/>
  <c r="F298" i="2"/>
  <c r="F297" i="2"/>
  <c r="F296" i="2"/>
  <c r="F294" i="2"/>
  <c r="F293" i="2"/>
  <c r="F292" i="2"/>
  <c r="F291" i="2"/>
  <c r="F290" i="2"/>
  <c r="F289" i="2"/>
  <c r="F287" i="2"/>
  <c r="F285" i="2"/>
  <c r="F284" i="2"/>
  <c r="F282" i="2"/>
  <c r="F281" i="2"/>
  <c r="F280" i="2"/>
  <c r="F279" i="2"/>
  <c r="F278" i="2"/>
  <c r="F276" i="2"/>
  <c r="F275" i="2"/>
  <c r="F273" i="2"/>
  <c r="F272" i="2"/>
  <c r="F271" i="2"/>
  <c r="F266" i="2"/>
  <c r="F264" i="2"/>
  <c r="F262" i="2"/>
  <c r="F259" i="2"/>
  <c r="G257" i="2" s="1"/>
  <c r="F256" i="2"/>
  <c r="F254" i="2"/>
  <c r="F253" i="2"/>
  <c r="F252" i="2"/>
  <c r="F251" i="2"/>
  <c r="F250" i="2"/>
  <c r="F248" i="2"/>
  <c r="F246" i="2"/>
  <c r="F244" i="2"/>
  <c r="F243" i="2"/>
  <c r="F242" i="2"/>
  <c r="F241" i="2"/>
  <c r="F240" i="2"/>
  <c r="F239" i="2"/>
  <c r="F238" i="2"/>
  <c r="F237" i="2"/>
  <c r="F236" i="2"/>
  <c r="F234" i="2"/>
  <c r="F231" i="2"/>
  <c r="F229" i="2"/>
  <c r="F228" i="2"/>
  <c r="F227" i="2"/>
  <c r="F226" i="2"/>
  <c r="F225" i="2"/>
  <c r="F224" i="2"/>
  <c r="F223" i="2"/>
  <c r="F219" i="2"/>
  <c r="F218" i="2"/>
  <c r="F217" i="2"/>
  <c r="F215" i="2"/>
  <c r="F214" i="2"/>
  <c r="F213" i="2"/>
  <c r="F212" i="2"/>
  <c r="F211" i="2"/>
  <c r="F210" i="2"/>
  <c r="F207" i="2"/>
  <c r="F206" i="2"/>
  <c r="F205" i="2"/>
  <c r="F204" i="2"/>
  <c r="F201" i="2"/>
  <c r="F200" i="2"/>
  <c r="F199" i="2"/>
  <c r="F196" i="2"/>
  <c r="F193" i="2"/>
  <c r="F192" i="2"/>
  <c r="F191" i="2"/>
  <c r="F190" i="2"/>
  <c r="F189" i="2"/>
  <c r="F188" i="2"/>
  <c r="F186" i="2"/>
  <c r="F185" i="2"/>
  <c r="F184" i="2"/>
  <c r="F183" i="2"/>
  <c r="F182" i="2"/>
  <c r="F181" i="2"/>
  <c r="F180" i="2"/>
  <c r="F179" i="2"/>
  <c r="F178" i="2"/>
  <c r="F176" i="2"/>
  <c r="F175" i="2"/>
  <c r="F172" i="2"/>
  <c r="F170" i="2"/>
  <c r="F169" i="2"/>
  <c r="F167" i="2"/>
  <c r="F163" i="2"/>
  <c r="F162" i="2"/>
  <c r="F161" i="2"/>
  <c r="F160" i="2"/>
  <c r="F159" i="2"/>
  <c r="F157" i="2"/>
  <c r="F156" i="2"/>
  <c r="F154" i="2"/>
  <c r="F151" i="2"/>
  <c r="F150" i="2"/>
  <c r="F147" i="2"/>
  <c r="F144" i="2"/>
  <c r="F143" i="2"/>
  <c r="F142" i="2"/>
  <c r="F141" i="2"/>
  <c r="F140" i="2"/>
  <c r="F139" i="2"/>
  <c r="F138" i="2"/>
  <c r="F136" i="2"/>
  <c r="F134" i="2"/>
  <c r="F133" i="2"/>
  <c r="F132" i="2"/>
  <c r="F130" i="2"/>
  <c r="F128" i="2"/>
  <c r="F127" i="2"/>
  <c r="F126" i="2"/>
  <c r="F125" i="2"/>
  <c r="F124" i="2"/>
  <c r="F121" i="2"/>
  <c r="F120" i="2"/>
  <c r="F116" i="2"/>
  <c r="F114" i="2"/>
  <c r="F113" i="2"/>
  <c r="F112" i="2"/>
  <c r="F110" i="2"/>
  <c r="F108" i="2"/>
  <c r="F107" i="2"/>
  <c r="F105" i="2"/>
  <c r="F103" i="2"/>
  <c r="F102" i="2"/>
  <c r="F100" i="2"/>
  <c r="F99" i="2"/>
  <c r="F96" i="2"/>
  <c r="F95" i="2"/>
  <c r="F93" i="2"/>
  <c r="F91" i="2"/>
  <c r="F88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0" i="2"/>
  <c r="F69" i="2"/>
  <c r="F66" i="2"/>
  <c r="F64" i="2"/>
  <c r="F62" i="2"/>
  <c r="G60" i="2" s="1"/>
  <c r="F59" i="2"/>
  <c r="F58" i="2"/>
  <c r="F56" i="2"/>
  <c r="F55" i="2"/>
  <c r="F54" i="2"/>
  <c r="F53" i="2"/>
  <c r="F51" i="2"/>
  <c r="F50" i="2"/>
  <c r="F49" i="2"/>
  <c r="F48" i="2"/>
  <c r="F47" i="2"/>
  <c r="F46" i="2"/>
  <c r="F44" i="2"/>
  <c r="F43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/>
  <c r="F24" i="2"/>
  <c r="F23" i="2"/>
  <c r="F22" i="2"/>
  <c r="F21" i="2"/>
  <c r="F20" i="2"/>
  <c r="F17" i="2"/>
  <c r="F16" i="2"/>
  <c r="F15" i="2"/>
  <c r="F14" i="2"/>
  <c r="F13" i="2"/>
  <c r="F11" i="2"/>
  <c r="G6" i="2"/>
  <c r="G392" i="2" l="1"/>
  <c r="G71" i="2"/>
  <c r="G194" i="2"/>
  <c r="G208" i="2"/>
  <c r="G89" i="2"/>
  <c r="G232" i="2"/>
  <c r="G97" i="2"/>
  <c r="G268" i="2"/>
  <c r="G336" i="2"/>
  <c r="G247" i="2"/>
  <c r="G260" i="2"/>
  <c r="G118" i="2"/>
  <c r="G67" i="2"/>
  <c r="G321" i="2"/>
  <c r="G165" i="2"/>
  <c r="G173" i="2"/>
  <c r="G350" i="2"/>
  <c r="G148" i="2"/>
  <c r="G386" i="2"/>
  <c r="G454" i="2"/>
  <c r="G9" i="2"/>
  <c r="G356" i="2"/>
  <c r="G431" i="2"/>
  <c r="G221" i="2"/>
  <c r="G286" i="2"/>
  <c r="G117" i="2" l="1"/>
  <c r="G8" i="2"/>
  <c r="G267" i="2"/>
  <c r="G164" i="2"/>
  <c r="G220" i="2"/>
  <c r="G391" i="2"/>
  <c r="G466" i="2" l="1"/>
  <c r="G467" i="2" s="1"/>
  <c r="G468" i="2" l="1"/>
</calcChain>
</file>

<file path=xl/sharedStrings.xml><?xml version="1.0" encoding="utf-8"?>
<sst xmlns="http://schemas.openxmlformats.org/spreadsheetml/2006/main" count="786" uniqueCount="450">
  <si>
    <t>Kood</t>
  </si>
  <si>
    <t>Tööde nimetus</t>
  </si>
  <si>
    <t>MÜ</t>
  </si>
  <si>
    <t>Maht</t>
  </si>
  <si>
    <t>Ühikhind</t>
  </si>
  <si>
    <t>Maksumus</t>
  </si>
  <si>
    <t>Summa</t>
  </si>
  <si>
    <t>PROJEKTEERIMINE</t>
  </si>
  <si>
    <t>Projekteerimine</t>
  </si>
  <si>
    <t>VÄLISRAJATISED</t>
  </si>
  <si>
    <t>Ettevalmistus ja lammutus</t>
  </si>
  <si>
    <t>Ettevalmistus ja demontaaž</t>
  </si>
  <si>
    <t>Ettevalmistus</t>
  </si>
  <si>
    <t>obj</t>
  </si>
  <si>
    <t>Hoonete ja rajatiste lammutamine</t>
  </si>
  <si>
    <t>Hooneosade demontaaž</t>
  </si>
  <si>
    <t>m2</t>
  </si>
  <si>
    <t>Asfalt katendi demontaaž</t>
  </si>
  <si>
    <t>Kiviparketi demontaaž</t>
  </si>
  <si>
    <t>Äärkivide demontaaž</t>
  </si>
  <si>
    <t>jm</t>
  </si>
  <si>
    <t>Tugimüüride demontaaž</t>
  </si>
  <si>
    <t>Hoone</t>
  </si>
  <si>
    <t>Põrandad</t>
  </si>
  <si>
    <t>keldrikorruse põrandakatete demontaaž</t>
  </si>
  <si>
    <t>1. Korruse betoonpõranda demontaaž</t>
  </si>
  <si>
    <t>1 korruse põrandaaluse pinnase väljavedu</t>
  </si>
  <si>
    <t>m3</t>
  </si>
  <si>
    <t>2. korruse põrandakatete demotaaž</t>
  </si>
  <si>
    <t>Vahelagede demontaaž (õõnespaneel 265mm)</t>
  </si>
  <si>
    <t>Fassaad</t>
  </si>
  <si>
    <t>Ol.oleva plekkfassaadi demontaaž</t>
  </si>
  <si>
    <t>ol.oleva kärgtellisfassaadi demontaaž</t>
  </si>
  <si>
    <t>ol.oleva isolatsiooni demontaaž</t>
  </si>
  <si>
    <t>Tehnoloogia</t>
  </si>
  <si>
    <t>Ol oleva lifti demontaaž</t>
  </si>
  <si>
    <t>kmpl</t>
  </si>
  <si>
    <t>Ol.olevate ventseadmete ja torustiku demontaaž</t>
  </si>
  <si>
    <t>Ol.olevate vk paigaldiste ja santehnika demontaaž (aspestitööd)</t>
  </si>
  <si>
    <t>ol.olevate el. paigaldiste demontaaž</t>
  </si>
  <si>
    <t>Metallkorstna demontaaž</t>
  </si>
  <si>
    <t>Ol oleva reklaamaluse demontaaž</t>
  </si>
  <si>
    <t>Seinad</t>
  </si>
  <si>
    <t>Kandvate seinade demontaaž</t>
  </si>
  <si>
    <t>sandwich seinade demontaaž</t>
  </si>
  <si>
    <t>Siseseinade demontaaž</t>
  </si>
  <si>
    <t>Katuslagi</t>
  </si>
  <si>
    <t>Ol.oleva katusekatte ja soojustuse dmontaaž</t>
  </si>
  <si>
    <t>Avatäited</t>
  </si>
  <si>
    <t>Uksed</t>
  </si>
  <si>
    <t>tk</t>
  </si>
  <si>
    <t>Aknad</t>
  </si>
  <si>
    <t>Uute avade tegemine</t>
  </si>
  <si>
    <t>1,2x2,1</t>
  </si>
  <si>
    <t>0,9x2,1</t>
  </si>
  <si>
    <t>2,3x2,1</t>
  </si>
  <si>
    <t>Välistrepid jms</t>
  </si>
  <si>
    <t>Laadimisplatvormi demontaaž</t>
  </si>
  <si>
    <t>Välistrepp A ja O</t>
  </si>
  <si>
    <t>Välistrepp</t>
  </si>
  <si>
    <t>Sissekäigu platvorm Coop veetorni poolne</t>
  </si>
  <si>
    <t>Avade kinni ladumine ja betoneerimine</t>
  </si>
  <si>
    <t>Betoneerimine</t>
  </si>
  <si>
    <t>Ladumine (fibo 200)</t>
  </si>
  <si>
    <t>Hoonealune süvend</t>
  </si>
  <si>
    <t xml:space="preserve">Pinnase koorimine </t>
  </si>
  <si>
    <t>Ol.oleva kiviparketi lahti võtmine (purunenud kivid tuleb asendad)</t>
  </si>
  <si>
    <t xml:space="preserve">Kaeved </t>
  </si>
  <si>
    <t>Väljakaeved ja utiliseerimine.</t>
  </si>
  <si>
    <t>Täited</t>
  </si>
  <si>
    <t>Tagasitäide</t>
  </si>
  <si>
    <t>Hoonevälised ehitised</t>
  </si>
  <si>
    <t>Varikatused</t>
  </si>
  <si>
    <t>Teraskarkass</t>
  </si>
  <si>
    <t>kg</t>
  </si>
  <si>
    <t>NK vineer, SBS kate, ääreplekid</t>
  </si>
  <si>
    <t>Välisvõrgud</t>
  </si>
  <si>
    <t>Kanalisatsioon ja sadevesi</t>
  </si>
  <si>
    <t xml:space="preserve">Kanalisatsiooni kontrollkaev 200/160  (h&lt;=2) </t>
  </si>
  <si>
    <t xml:space="preserve">Sademevee kanalisatsiooni vaatluskaev 400/315  (h&lt;=2) </t>
  </si>
  <si>
    <t>Sademevee kanalisatsiooni restkaev 560/500  (h&lt;=2) setteosa 0,6m</t>
  </si>
  <si>
    <t xml:space="preserve">Kanalisatsiooni vaatluskaev 400/315  (h&lt;=2) </t>
  </si>
  <si>
    <t xml:space="preserve">Kanalisatsiooni väljalask   (h&lt;=2) </t>
  </si>
  <si>
    <t xml:space="preserve">Proovivõtukaev De110 torule  800/600  (h&lt;=2) </t>
  </si>
  <si>
    <t xml:space="preserve">Rasvapüüdur REN3 1200/600  (2&lt;h&lt;=3) </t>
  </si>
  <si>
    <t xml:space="preserve">Projekteeritud sajuvee kanalisatsioonitoru (ühiskanalisatsioonitoru) De200  </t>
  </si>
  <si>
    <t>m</t>
  </si>
  <si>
    <t xml:space="preserve">Projekteeritud kanalisatsioonitoru (kinnistu kanalisatsioonitoru) De160  </t>
  </si>
  <si>
    <t xml:space="preserve">Projekteeritud kanalisatsioonitoru (kinnistu kanalisatsioonitoru) De110  </t>
  </si>
  <si>
    <t xml:space="preserve">Projekteeritud sajuvee kanalisatsioonitoru (kinnistu kanalisatsioonitoru) De200  </t>
  </si>
  <si>
    <t xml:space="preserve">Projekteeritud sajuvee kanalisatsioonitoru (kinnistu kanalisatsioonitoru) De160  </t>
  </si>
  <si>
    <t>Väljakaeved</t>
  </si>
  <si>
    <t>Aluse ettevalmistus</t>
  </si>
  <si>
    <t>Veetorustik</t>
  </si>
  <si>
    <t xml:space="preserve">Projekteeritud veetoru (kinnistu veevärgi toru) De63  </t>
  </si>
  <si>
    <t>Kaeved maa-alal</t>
  </si>
  <si>
    <t xml:space="preserve">Mulded  </t>
  </si>
  <si>
    <t>Pinnase koorimine 150mm</t>
  </si>
  <si>
    <t xml:space="preserve">Täide </t>
  </si>
  <si>
    <t>Tagasitäide (kogu ala tuleb täita 400-500mm)</t>
  </si>
  <si>
    <t>Dreeni. kiht 200mm</t>
  </si>
  <si>
    <t xml:space="preserve">Maa-ala pinnakatted </t>
  </si>
  <si>
    <t>Haljastus</t>
  </si>
  <si>
    <t>Murukatendid (muldkeha 100mm)</t>
  </si>
  <si>
    <t>Murukatendite taastamine (ol.oleva kohendamine)</t>
  </si>
  <si>
    <t>Teede ja platside alused</t>
  </si>
  <si>
    <t>Killustikalus fr. 32/64+16/32+8/16 kihiti (250mm)</t>
  </si>
  <si>
    <t>Killustikalus fr. 4/32 (200mm)</t>
  </si>
  <si>
    <t>Teede ja platside katted</t>
  </si>
  <si>
    <t>Asfaltbetoon AC surf 60mm</t>
  </si>
  <si>
    <t>Kivi- ja plaatkatted</t>
  </si>
  <si>
    <t>Uue kiviparkettkatendi ehitamine (hall nunnakivi)</t>
  </si>
  <si>
    <t>Kiviparkettkatendi taastamine</t>
  </si>
  <si>
    <t>Äärekivid ja sadeveerennid</t>
  </si>
  <si>
    <t>Sõidutee äärekivi (hall)</t>
  </si>
  <si>
    <t>Teekattemärgistus</t>
  </si>
  <si>
    <t>Parklajooned</t>
  </si>
  <si>
    <t>Invakohtade tähistus</t>
  </si>
  <si>
    <t>Invakohtade märgid</t>
  </si>
  <si>
    <t xml:space="preserve">Ehitusjärgne mõõdistus </t>
  </si>
  <si>
    <t>Mõõdistus, dokumentatsioon jms</t>
  </si>
  <si>
    <t>ALUSED JA VUNDAMENDID</t>
  </si>
  <si>
    <t>Vundamendid</t>
  </si>
  <si>
    <t>Vundamentide liiv- ja killustikalused</t>
  </si>
  <si>
    <t>Dreeni.kiht</t>
  </si>
  <si>
    <t>Vundamentide killustikalused</t>
  </si>
  <si>
    <t>Monoliitsest r/b-st alusmuurid, soklid</t>
  </si>
  <si>
    <t>Kohtvundamendid</t>
  </si>
  <si>
    <t>V01 Tüüp 1</t>
  </si>
  <si>
    <t>V01 Tüüp 2</t>
  </si>
  <si>
    <t>V01 Tüüp 3 (0,75m3 x 4tk)</t>
  </si>
  <si>
    <t>V01 Tüüp 4</t>
  </si>
  <si>
    <t>Järelvalu</t>
  </si>
  <si>
    <t>Lintvundamendid</t>
  </si>
  <si>
    <t>LV-1</t>
  </si>
  <si>
    <t>Ankrupoldid</t>
  </si>
  <si>
    <t>HPM20L (tüüp 1 4tk; tüüp 4 4tk)</t>
  </si>
  <si>
    <t>HPM16L (tüüp 2 4tk)</t>
  </si>
  <si>
    <t>2xM20x400 8,8 keemiline ankur (tüüp 3 2tk)</t>
  </si>
  <si>
    <t>Elementidest alusmuurid, soklid, vundamendid</t>
  </si>
  <si>
    <t>Soklipaneelid paigalduse ja vuukide tihendamisega</t>
  </si>
  <si>
    <t>Sokkel</t>
  </si>
  <si>
    <t>Ol oleva kiviparketi lahtivõtmine</t>
  </si>
  <si>
    <t>Väljakaeve</t>
  </si>
  <si>
    <t>Col. Müürid 140mm (täis bet.)</t>
  </si>
  <si>
    <t>Puitroov</t>
  </si>
  <si>
    <t>Sokli soojustus Eps 120 100mm</t>
  </si>
  <si>
    <t>Tsementkiudplaat 10mm (sile, hall)</t>
  </si>
  <si>
    <t>Sokliplekk</t>
  </si>
  <si>
    <t>Alustarindite sooja- ja hudroisolatsioon</t>
  </si>
  <si>
    <t>Hüdroisolatsioon</t>
  </si>
  <si>
    <t xml:space="preserve">Aluspõrandad </t>
  </si>
  <si>
    <t>Liiv-ja killustikalus</t>
  </si>
  <si>
    <t>Põranda killustikalus (200mm)</t>
  </si>
  <si>
    <t>Ol.oleva hoone põranda killustikalus 200mm</t>
  </si>
  <si>
    <t>Betoontarindid</t>
  </si>
  <si>
    <t>Keldri põrand</t>
  </si>
  <si>
    <t>P-4 Betoonplaat 80mm (ol.oleva põranda peale)</t>
  </si>
  <si>
    <t>II Korruse tehnoruumi põrand</t>
  </si>
  <si>
    <t>P-2 Betoonplaat 80mm</t>
  </si>
  <si>
    <t>Mürasummutusplaat</t>
  </si>
  <si>
    <t>I korruse põrand</t>
  </si>
  <si>
    <t>P-1 Betoonplaat 100mm</t>
  </si>
  <si>
    <t>P-1 Hüdroisolatsioon (kile)</t>
  </si>
  <si>
    <t>P-1 Soojustus EPS 100mm</t>
  </si>
  <si>
    <t>P-1 Vuukide lõikamine</t>
  </si>
  <si>
    <t xml:space="preserve">P-3 Betoonplaat 80mm (keldrilae peale). Paksus ligikaudne. </t>
  </si>
  <si>
    <t>KANDETARINDID</t>
  </si>
  <si>
    <t>Metalltarindid</t>
  </si>
  <si>
    <t>Metallkarkass</t>
  </si>
  <si>
    <t>Metallkonstruktsioonid koos paigaldusega</t>
  </si>
  <si>
    <t>Metalltarindite pinnatöötlus</t>
  </si>
  <si>
    <t>Metallkarkassi tuletõkkevärv R90</t>
  </si>
  <si>
    <t>Pinnavärv C2M</t>
  </si>
  <si>
    <t xml:space="preserve">Katuse profiilplekk </t>
  </si>
  <si>
    <t>Katuse profiilplekk paigaldusega</t>
  </si>
  <si>
    <t>Kandvad- ja välisseinad</t>
  </si>
  <si>
    <t>Monoliitsest betoonist tarindid</t>
  </si>
  <si>
    <t>r/b sillused</t>
  </si>
  <si>
    <t>Toestamine</t>
  </si>
  <si>
    <t>Seinte elemendid, kergseinad</t>
  </si>
  <si>
    <t>Olemasolevate seinte karkass ja soojustus</t>
  </si>
  <si>
    <t>Uute seinte karkass (karkass Raketermi ja tsementkiudplaadi paigaldamiseks)</t>
  </si>
  <si>
    <t>SW seinad (materjal)</t>
  </si>
  <si>
    <t>SW seinad (paigaldus)</t>
  </si>
  <si>
    <t>Lamellid (maksumus)</t>
  </si>
  <si>
    <t>Lamellid (paigaldus)</t>
  </si>
  <si>
    <t>Raketerm (materjal + paigaldus)</t>
  </si>
  <si>
    <t>Tsementkiudplaat (maksumus)</t>
  </si>
  <si>
    <t>Tsementkiudplaat (paigaldus)</t>
  </si>
  <si>
    <t>Liftišaht</t>
  </si>
  <si>
    <t>Liftišahti vundament plaat 19,95 m2</t>
  </si>
  <si>
    <t>Liftišaht 140mm betoonplokkidest</t>
  </si>
  <si>
    <t>Vahelagede otste monolitiseerimine</t>
  </si>
  <si>
    <t>Sillused VS-60 1500x190x140 (4 tk)</t>
  </si>
  <si>
    <t>Lifti šahti plaadi betoneerimine (koos riputus roostevaba aasadega)</t>
  </si>
  <si>
    <t>Vahelagede betoneerimine (sahti seinade juures)</t>
  </si>
  <si>
    <t>Vahe- ja katuslaed</t>
  </si>
  <si>
    <t>Vahelae paneelid montaaži ja monolitiseerimisega</t>
  </si>
  <si>
    <t>Õõnespaneelide vekseldamine</t>
  </si>
  <si>
    <t>Keermelatt de12mm</t>
  </si>
  <si>
    <t>Õõnespaneeli otste betoneerimine</t>
  </si>
  <si>
    <t>Lagede sooja- ja hüdroisolatsioon</t>
  </si>
  <si>
    <t>Konsoolse vahelae soojustus sh:</t>
  </si>
  <si>
    <t>Jäik mineraalvillast soojustus 150mm KIVIVILL ROCKWOOL FRONTROCK MAX E koos kinnitusvahendite ja paigaldusega</t>
  </si>
  <si>
    <t>Klaasvill ISOVER CLIMLINER SLAB V2 CLS V2 50mm must koos kinnitusvahendite ja paigaldusega</t>
  </si>
  <si>
    <t>Jäik mineraalvillast soojustus 50mm KIVIVILL ROCKWOOL ROCKSLAB koos kinnitusvahendite ja paigaldusega</t>
  </si>
  <si>
    <t>Trepielemendid</t>
  </si>
  <si>
    <t>Betoon välistrepp 1</t>
  </si>
  <si>
    <t>kare pesubetoon plaat</t>
  </si>
  <si>
    <t>Betoon välistrepp 2</t>
  </si>
  <si>
    <t xml:space="preserve">Betoon välistrepp </t>
  </si>
  <si>
    <t>Invatee võrk</t>
  </si>
  <si>
    <t>Metallraam</t>
  </si>
  <si>
    <t>Käsipuud</t>
  </si>
  <si>
    <t>FASSAADIELEMENDID JA KATUSED</t>
  </si>
  <si>
    <t>Klaasfassaadid, vitriinid ja eriaknad</t>
  </si>
  <si>
    <t>Klaasfassaadid</t>
  </si>
  <si>
    <t>KF-01 AF 50 (B=4 070, H=2 550)</t>
  </si>
  <si>
    <t>KF-02 AF 50 (B=4 120, H=2 600)</t>
  </si>
  <si>
    <t>KF-03 AF 50 (B=6 600, H=2 600)</t>
  </si>
  <si>
    <t>KF-04 AF 50 (B=6 600, H=2 600)</t>
  </si>
  <si>
    <t>KF-05 AF 50 (B=6 000, H=2 600)</t>
  </si>
  <si>
    <t>KF-06 AF 50 (B=17 600, H=3 000)</t>
  </si>
  <si>
    <t>Uste automaatika</t>
  </si>
  <si>
    <t>Suitsuluugid, katusaknad</t>
  </si>
  <si>
    <t>Katuseaknad, suitsuluugid, keskused</t>
  </si>
  <si>
    <t>Aknalauad</t>
  </si>
  <si>
    <t>Alumiiniumaknad</t>
  </si>
  <si>
    <t>VA-01 AS 75 + AS 75P (B=1 600, H=1 800)</t>
  </si>
  <si>
    <t>VA-02 AS 75 + AS 75P (B=1 750, H=1 800)</t>
  </si>
  <si>
    <t>VA-03 AS 75 + AS 75P (B=1 750, H=1 800)</t>
  </si>
  <si>
    <t>VA-04 AS 75 + AS 75P (B=1 750, H=2 300)</t>
  </si>
  <si>
    <t>VA-05 AS 75 + AS 75P (B=1 750, H=2 300)</t>
  </si>
  <si>
    <t>VA-06 AS 75 + AS 75P (B=1 330, H=1 800)</t>
  </si>
  <si>
    <t>VA-07 AS 75 + AS 75P (B=1 800, H=2 600)</t>
  </si>
  <si>
    <t>VA-08 AS 75 + AS 75P (B=1 800, H=1 800)</t>
  </si>
  <si>
    <t xml:space="preserve">Suitsuärastus akende avamismootorid </t>
  </si>
  <si>
    <t>Terasaknad, terasrestid</t>
  </si>
  <si>
    <t>VR-01 Ventilatsioonirest 5400x1800</t>
  </si>
  <si>
    <t>Välisuksed ja väravad</t>
  </si>
  <si>
    <t>Lukustus ja varustus</t>
  </si>
  <si>
    <t>Alumiiniumuksed ja –väravad</t>
  </si>
  <si>
    <t>VU-01 AS 75 + AS 75P (B=1 600, H=2 600)</t>
  </si>
  <si>
    <t>VU-02 AS 75 + AS 75P (B=1 200, H=2 600)</t>
  </si>
  <si>
    <t>VU-03</t>
  </si>
  <si>
    <t>VU-04 AS 75 + AS 75P (B=1 200, H=2 600)</t>
  </si>
  <si>
    <t>VU-05 AS 75 + AS 75P (B=1 000, H=2 100)</t>
  </si>
  <si>
    <t>Puituksed ja –väravad</t>
  </si>
  <si>
    <t>TV-01 (tõstvärav)</t>
  </si>
  <si>
    <t>Piirded ja käiguteed</t>
  </si>
  <si>
    <t>Hooldusplatvormid, sillad, käiguteed</t>
  </si>
  <si>
    <t>Katuseredelid (L=3000mm)</t>
  </si>
  <si>
    <t>Katusetarindid</t>
  </si>
  <si>
    <t>Elemendid</t>
  </si>
  <si>
    <t>Tuulutid, äravoolukaevud, ääreplekid</t>
  </si>
  <si>
    <t xml:space="preserve">Sooja- ja hüdroisolatsioon </t>
  </si>
  <si>
    <t>KL-1; KL-2 Katuse soojustus, vastukalded</t>
  </si>
  <si>
    <t>Katusekatted</t>
  </si>
  <si>
    <t>SBS katusekatted, parapetid</t>
  </si>
  <si>
    <t>RUUMITARINDID JA PINNAKATTED</t>
  </si>
  <si>
    <t>Vaheseinad</t>
  </si>
  <si>
    <t>Klaasvaheseinad</t>
  </si>
  <si>
    <t>KS-01</t>
  </si>
  <si>
    <t>KS-01.1 AS AD 50 (B=5 735, H=2 100)</t>
  </si>
  <si>
    <t>KS-01.2 AS AD 50 (B=4 380, H=2 100)</t>
  </si>
  <si>
    <t>KS-01.3 AS AD 50 (B=2 965, H=2 100)</t>
  </si>
  <si>
    <t>KS-02</t>
  </si>
  <si>
    <t>KS-02.1 AS 52 (B=2 630, H=2 100)</t>
  </si>
  <si>
    <t>KS-02.2 AS 52 (B=2 030, H=2 100)</t>
  </si>
  <si>
    <t>Puit- ja kipsplaatvaheseinad</t>
  </si>
  <si>
    <t xml:space="preserve">Kipssein (KEK, GKB, KARKASS (66mm), GKB, KEK </t>
  </si>
  <si>
    <t>Kipssein EI90 (BLUE, KEK, KARKASS (66mm), KEK, BLUE)</t>
  </si>
  <si>
    <t>Kipssein EI90 (2XGKF, KARKASS (66mm), GKB, KARKASS (66mm), 2XGKF</t>
  </si>
  <si>
    <t>Ventkambri kipsseinad (EI90)</t>
  </si>
  <si>
    <t>Suitsuluukide kipskastide ehitamine</t>
  </si>
  <si>
    <t>Siseaknad</t>
  </si>
  <si>
    <t>SA-01 AS 52 (B=900, H=1 300)</t>
  </si>
  <si>
    <t>SA-02 AS 52 (B=3 000, H=1 300)</t>
  </si>
  <si>
    <t>Siseuksed</t>
  </si>
  <si>
    <t>Sulused</t>
  </si>
  <si>
    <t>Alumiiniumuksed</t>
  </si>
  <si>
    <t>SU-04VTK ALUPROF/MB-78EI45 (B=1 200, H=2 100)</t>
  </si>
  <si>
    <t>SU-04PTK ALUPROF/MB-78EI45 (B=1 200, H=2 100)</t>
  </si>
  <si>
    <t>SU-11K ALUPROF/MB  (B=2360,H=2100)</t>
  </si>
  <si>
    <t>SU-12TK ALUPROF/MB-78EI45 (B=2 920, H=2 100)</t>
  </si>
  <si>
    <t>SU-13K AS 52 (B=1 800, H=2 100)</t>
  </si>
  <si>
    <t>SU-14K AS 52 (B=5 700, H=2 000)</t>
  </si>
  <si>
    <t>Terasuksed</t>
  </si>
  <si>
    <t>SU-02VX (teras)</t>
  </si>
  <si>
    <t>SU-04P (teras)</t>
  </si>
  <si>
    <t>SU-02VT (teras)</t>
  </si>
  <si>
    <t>SU-02PT (teras)</t>
  </si>
  <si>
    <t>SU-03VT (teras)</t>
  </si>
  <si>
    <t>SU-03PT (teras)</t>
  </si>
  <si>
    <t>SU-04PT (teras)</t>
  </si>
  <si>
    <t>SU-04PTK (teras)</t>
  </si>
  <si>
    <t>SU-04VT (teras)</t>
  </si>
  <si>
    <t>Puituksed</t>
  </si>
  <si>
    <t>SU-01V; SU-01P (puit)</t>
  </si>
  <si>
    <t>SU-02V; SU-02P (puit)</t>
  </si>
  <si>
    <t>SU-02X (pendel)</t>
  </si>
  <si>
    <t>SU-03VX (puit)</t>
  </si>
  <si>
    <t>SU-04V2 (puit)</t>
  </si>
  <si>
    <r>
      <t xml:space="preserve">Külmkambrite uksed </t>
    </r>
    <r>
      <rPr>
        <i/>
        <sz val="9"/>
        <color theme="1"/>
        <rFont val="Arial"/>
        <family val="2"/>
      </rPr>
      <t>(sisalduvad külmkambrite hinnas)</t>
    </r>
  </si>
  <si>
    <t>KK-01V (külmkambrile)</t>
  </si>
  <si>
    <t>KK-01P (külmkambrile)</t>
  </si>
  <si>
    <t>KK-01VSK (sügavkülmkambrile)</t>
  </si>
  <si>
    <t>KK-02X (külmkambri Pendeluks)</t>
  </si>
  <si>
    <t>KK-03P (külmkambrile)</t>
  </si>
  <si>
    <t>Kiirrullväravad</t>
  </si>
  <si>
    <t>TV-02 Kiirrullvärav</t>
  </si>
  <si>
    <t>Lükanduksed</t>
  </si>
  <si>
    <t>SU-10L (Liugsein)</t>
  </si>
  <si>
    <t>Siseseinte pinnakatted</t>
  </si>
  <si>
    <t>Värvkatted</t>
  </si>
  <si>
    <t>Seinade viimistlemine Pahtel+värv</t>
  </si>
  <si>
    <t>Krohv  ja tasandus</t>
  </si>
  <si>
    <t>Seinte krohvimine</t>
  </si>
  <si>
    <t>Plaatkatted</t>
  </si>
  <si>
    <t>seinte plaatimine (töö)</t>
  </si>
  <si>
    <t>S-3 Plaatida Marazzi, Citta Bianco 100x300 lõp. Liistuga</t>
  </si>
  <si>
    <t>Plaatida Marazzi citta bianco</t>
  </si>
  <si>
    <t>Plaatida Marazzi Architettura Grigio (läikiv)</t>
  </si>
  <si>
    <t>Puitvooderdus</t>
  </si>
  <si>
    <t>Saarepuit seina ehitus</t>
  </si>
  <si>
    <t xml:space="preserve">Filmivineer 8mm ja paigaldus </t>
  </si>
  <si>
    <t>Sooja-, heli- ja hüdroisolatsioon</t>
  </si>
  <si>
    <t>Lagede pinnakatted</t>
  </si>
  <si>
    <t>Betoonlagede kohtparandused ja värvimine</t>
  </si>
  <si>
    <t>Pindade katmine tolmupiduriga</t>
  </si>
  <si>
    <t>Kipslagede pahteldamine ja värvimine</t>
  </si>
  <si>
    <t>Suitsuuukide kipskastide viimistlemine</t>
  </si>
  <si>
    <t>Lagede metall- ja plekk-katted, ripplaed</t>
  </si>
  <si>
    <t>Metallripplagi U-130 valge</t>
  </si>
  <si>
    <t>Metallripplagi U-130 antratsiit</t>
  </si>
  <si>
    <t>Ecophon Focus A 600x600x20</t>
  </si>
  <si>
    <t>Ecophon hygiene perfomance A 600x600x20</t>
  </si>
  <si>
    <t>Mahuline lamell 100x50x100</t>
  </si>
  <si>
    <t>Konsoolse osa (telgedes A-B; 2-5) metall-lamellidest ripplagi U-130 RAL7016 välistingimustesse</t>
  </si>
  <si>
    <t>Kipslagede ehitamine</t>
  </si>
  <si>
    <t>Treppide pinnakatted</t>
  </si>
  <si>
    <t>Trepi aluste ja külgede pahteldamine ja värvimine</t>
  </si>
  <si>
    <t xml:space="preserve">Astmete plaatkatted </t>
  </si>
  <si>
    <t>Treppide plaatimine</t>
  </si>
  <si>
    <t>materjal</t>
  </si>
  <si>
    <t>Põrandad ja põrandakatted</t>
  </si>
  <si>
    <t>Põrandatasandus</t>
  </si>
  <si>
    <t>Ol. oleva õõnespaneeli pinna tasandusvalu kuni 50mm</t>
  </si>
  <si>
    <t>Põranda katteplaadid, restid, vuugid jm</t>
  </si>
  <si>
    <t>Süvistatud porimatt (metall)</t>
  </si>
  <si>
    <t>Plaatpõrandad</t>
  </si>
  <si>
    <t>Põranda plaatimine (materjal)</t>
  </si>
  <si>
    <t>300x600x10,5 R10A Casalgrande Padana. Pietra di Sardegna. 
Toon Punto Molara</t>
  </si>
  <si>
    <t>300x300 casalgrande, unicolor bianco assoluto</t>
  </si>
  <si>
    <t>100x100x10 Marazzi Marazzi, Mystone Ceppo di Gre Grey R10 Värvusarv V4</t>
  </si>
  <si>
    <t>300x300x12 Glasuurimata UGL põrandaplaat Kerama Marazzi, spicery Ginger</t>
  </si>
  <si>
    <t>Põranda plaatimine (töö)</t>
  </si>
  <si>
    <t>Rullmaterjalist põrandakatted, vaibad</t>
  </si>
  <si>
    <t>PVC</t>
  </si>
  <si>
    <t xml:space="preserve">Forbo Sphera Energetic 50211 </t>
  </si>
  <si>
    <t>Materjal</t>
  </si>
  <si>
    <t>Töö</t>
  </si>
  <si>
    <t>Tehnoruumide PVC põrandakate</t>
  </si>
  <si>
    <t xml:space="preserve">Plaatvaip tessera diffusion 2007 motion (floorin) </t>
  </si>
  <si>
    <t>Liist</t>
  </si>
  <si>
    <t>SISUSTUS, INVENTAR, SEADMED</t>
  </si>
  <si>
    <t>Seadmed ja masinad</t>
  </si>
  <si>
    <t>Külmkambrid</t>
  </si>
  <si>
    <t>Tõste- ja teisaldusseadmed</t>
  </si>
  <si>
    <t>Liftid</t>
  </si>
  <si>
    <t>TEHNOSÜSTEEMID</t>
  </si>
  <si>
    <t>Veevarustus ja kanalisatsioon</t>
  </si>
  <si>
    <t>Veevarustus</t>
  </si>
  <si>
    <t>vesivarustus</t>
  </si>
  <si>
    <t>Kanalisatsioon</t>
  </si>
  <si>
    <t>kanalisatsioon</t>
  </si>
  <si>
    <t>Sadevesi</t>
  </si>
  <si>
    <t>Sanitaartehnika seadmed</t>
  </si>
  <si>
    <t>COOP SPETSIFIKATSIOON sh:</t>
  </si>
  <si>
    <t>RV Valamu Franke Anima (WT600A-M) Mõõdud: 600x440x200 Segisti auguga Tootekood: 2000103765</t>
  </si>
  <si>
    <t>Segisti Franke F5M1010 Tootekood: 2030038650 RV valamule</t>
  </si>
  <si>
    <t>RV valamu Anima (WT600A) Mõõdud: 600x440x200 Tootekood: 2000090023</t>
  </si>
  <si>
    <t>Segisti Oras F5LM1004 Tootekood: 2030032950 RV valamule</t>
  </si>
  <si>
    <t>Käsidušš valamu juurde seinale. Ühendus kolmikuga RV valamu alt. Näiteks: Oras Optima</t>
  </si>
  <si>
    <t>Valamu Gustavsberg 5550 Nautic Mõõdud 500x380mm, h=165mm Paigaldav poltidega/kanduritele Tootenumbrer: 55509901</t>
  </si>
  <si>
    <t>Valamusegisti Estetic Toon: Valge Tootenumber: GB41218051 41 Gustavsberg Villeroy &amp; Boch Gustavsberg OY</t>
  </si>
  <si>
    <t>Valamu Gustavsberg 5560 Nautic Mõõdud 600x460mm, h=185mm Paigaldav poltidega/kanduritele Tootenumbrer: 55509901</t>
  </si>
  <si>
    <t>Triomont XS seinasisene paigaldusraam seina WC-potile Tootenumber GB1921102020</t>
  </si>
  <si>
    <t>Loputusnupp Triomont XS-i seinasisesele paigaldusraamile– seinale kinnitatav loputusnupp ümmargune- kahesüsteemne
loputus, valge klaas
Tootenumber: GB1921102066</t>
  </si>
  <si>
    <t>Seina wc-pott 5G84 – Hygienic Flush</t>
  </si>
  <si>
    <t>Prill-laud Soft Close/Quick Release Tootenumber: 5G84HR01</t>
  </si>
  <si>
    <t>Ümmarguse peadušiga
dusikomplekt Tootenumber: GB41103230 Gustavsberg Villeroy &amp; Boch Gustavsberg OY</t>
  </si>
  <si>
    <t>Termostaaddušisegisti Estetic Tootenumber: GB34121832441</t>
  </si>
  <si>
    <t>Dušiuste komplekt Square
Nurgapaigalduseks, 90x90 cm Tootenumber: GB51SRDR9090CR</t>
  </si>
  <si>
    <t>Peegel Artic- 65x60cm Tootenumber GB714880000U Gustavsberg Villeroy &amp; Boch Gustavsberg OY</t>
  </si>
  <si>
    <t>Peegel Angui 39x2x108cm, Klaas, teras, bordoo toonis raam Softrend</t>
  </si>
  <si>
    <t>Valamu NEO C Xonyx™- kivimassist valamu, Ø41 x 14 cm, valge Balteco</t>
  </si>
  <si>
    <t>Valamusegisti Estetic – kõrge mudel Tootenumber GB41218251 41 Paigaldamine valamulauale Toon: Valge Gustavsberg Villeroy &amp; Boch Gustavsberg OY</t>
  </si>
  <si>
    <t>RENDIPINNAD JA KLIENDI ÜLDALAD SPETSIFIKATSIOON</t>
  </si>
  <si>
    <t>Gustavsberg, IFÖ jne. sh:</t>
  </si>
  <si>
    <t>Invavalamu</t>
  </si>
  <si>
    <t>Segisti invavalamule</t>
  </si>
  <si>
    <t>Inva wc pott</t>
  </si>
  <si>
    <t>valamu</t>
  </si>
  <si>
    <t>segisti valamu</t>
  </si>
  <si>
    <t>wc pott</t>
  </si>
  <si>
    <t>RV valamu</t>
  </si>
  <si>
    <t>Segisti RV valamule</t>
  </si>
  <si>
    <t>SANSEADMETE PAIGALDUS</t>
  </si>
  <si>
    <t>Küte, ventilatsioon ja jahutus</t>
  </si>
  <si>
    <t>Kütte</t>
  </si>
  <si>
    <t>Põrandküte</t>
  </si>
  <si>
    <t>Radiaatorküte</t>
  </si>
  <si>
    <t>Õhkküte</t>
  </si>
  <si>
    <t>Kalorifeerküte</t>
  </si>
  <si>
    <t>Katlamajad, soojasõlmed, boilerid</t>
  </si>
  <si>
    <t>Gaasikatlamaja</t>
  </si>
  <si>
    <t>Soojasõlm</t>
  </si>
  <si>
    <t>Ventilatsioon</t>
  </si>
  <si>
    <t>Agregaadid</t>
  </si>
  <si>
    <t>Torustik, paigaldus, dok</t>
  </si>
  <si>
    <t>Vent. Torustiku värvimine</t>
  </si>
  <si>
    <t>Jahutussüsteem</t>
  </si>
  <si>
    <t>Tugevvoolupaigaldis</t>
  </si>
  <si>
    <t>Elektri peajaotussüsteemid</t>
  </si>
  <si>
    <t>Kaabliteed</t>
  </si>
  <si>
    <t>Kaabeldus, tuleohutuse kaabeldus, õhukompensatsioon</t>
  </si>
  <si>
    <t>Valgustussüsteemid</t>
  </si>
  <si>
    <t>Valgustussüsteemid (osaliselt asendatud)</t>
  </si>
  <si>
    <t>Elektriküte, installatsioonimaterjalid</t>
  </si>
  <si>
    <t>Piksekaitse ja maandus</t>
  </si>
  <si>
    <t>Dokumetatsioon</t>
  </si>
  <si>
    <t>Nõrkvoolupaigaldis ja automaatika</t>
  </si>
  <si>
    <t>Hooneautomaatika</t>
  </si>
  <si>
    <t>Tuleohutuse automaatika</t>
  </si>
  <si>
    <t>Andmevõrgud, telefoni- ja infoedastus</t>
  </si>
  <si>
    <t xml:space="preserve">ATS-süsteem </t>
  </si>
  <si>
    <t xml:space="preserve">Valvesüsteem </t>
  </si>
  <si>
    <t xml:space="preserve">Helindussüsteem </t>
  </si>
  <si>
    <t xml:space="preserve">Inva-WC süsteem </t>
  </si>
  <si>
    <t>õhkkardinate temp. andurite paigaldus + kaabeldus</t>
  </si>
  <si>
    <t xml:space="preserve">Videosüsteem </t>
  </si>
  <si>
    <t xml:space="preserve">Side- ja arvutivõrk </t>
  </si>
  <si>
    <t xml:space="preserve">Fonosüsteem </t>
  </si>
  <si>
    <t>KOKKU:</t>
  </si>
  <si>
    <t>Käibemaks 20%</t>
  </si>
  <si>
    <t>KOKKU KOOS KÄIBEMAKSUGA:</t>
  </si>
  <si>
    <t>Mahud on indikatiivsed, töövõtja on kohustatud mahud üle kontrollima!</t>
  </si>
  <si>
    <t>OBJEKT: kaupluse rekonstrueerimine ja juurdeehitus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</si>
</sst>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8"/>
      <color theme="1"/>
      <name val="Arial"/>
      <family val="2"/>
    </font>
    <font>
      <sz val="9"/>
      <color rgb="FF0070C0"/>
      <name val="Arial"/>
      <family val="2"/>
      <charset val="186"/>
    </font>
    <font>
      <sz val="9"/>
      <color theme="4"/>
      <name val="Arial"/>
      <family val="2"/>
      <charset val="186"/>
    </font>
    <font>
      <b/>
      <sz val="9"/>
      <color rgb="FF0070C0"/>
      <name val="Arial"/>
      <family val="2"/>
      <charset val="186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186"/>
    </font>
    <font>
      <i/>
      <sz val="9"/>
      <color rgb="FF0070C0"/>
      <name val="Arial"/>
      <family val="2"/>
      <charset val="186"/>
    </font>
    <font>
      <sz val="9"/>
      <color rgb="FF0070C0"/>
      <name val="Arial"/>
      <family val="2"/>
    </font>
    <font>
      <sz val="9"/>
      <name val="Arial"/>
      <family val="2"/>
      <charset val="186"/>
    </font>
    <font>
      <i/>
      <sz val="9"/>
      <color theme="1"/>
      <name val="Arial"/>
      <family val="2"/>
    </font>
    <font>
      <sz val="8"/>
      <color rgb="FF0070C0"/>
      <name val="Arial"/>
      <family val="2"/>
      <charset val="186"/>
    </font>
    <font>
      <b/>
      <sz val="8"/>
      <color rgb="FF0070C0"/>
      <name val="Arial"/>
      <family val="2"/>
      <charset val="186"/>
    </font>
    <font>
      <i/>
      <sz val="8"/>
      <color rgb="FF0070C0"/>
      <name val="Arial"/>
      <family val="2"/>
      <charset val="186"/>
    </font>
    <font>
      <sz val="9"/>
      <color rgb="FF00B050"/>
      <name val="Arial"/>
      <family val="2"/>
      <charset val="186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  <charset val="186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2" borderId="0" xfId="0" applyFont="1" applyFill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2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left" wrapText="1"/>
    </xf>
    <xf numFmtId="0" fontId="4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/>
    </xf>
    <xf numFmtId="4" fontId="4" fillId="2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0" borderId="1" xfId="1" applyFont="1" applyBorder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4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 indent="1"/>
    </xf>
    <xf numFmtId="4" fontId="16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 vertical="top"/>
    </xf>
    <xf numFmtId="4" fontId="17" fillId="0" borderId="1" xfId="0" applyNumberFormat="1" applyFont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4" fontId="18" fillId="0" borderId="1" xfId="0" applyNumberFormat="1" applyFont="1" applyBorder="1"/>
    <xf numFmtId="4" fontId="1" fillId="2" borderId="1" xfId="0" applyNumberFormat="1" applyFont="1" applyFill="1" applyBorder="1" applyAlignment="1">
      <alignment horizontal="right" vertical="center" indent="1"/>
    </xf>
    <xf numFmtId="4" fontId="18" fillId="2" borderId="4" xfId="0" applyNumberFormat="1" applyFont="1" applyFill="1" applyBorder="1" applyAlignment="1">
      <alignment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4" fontId="17" fillId="0" borderId="1" xfId="0" applyNumberFormat="1" applyFont="1" applyBorder="1"/>
    <xf numFmtId="4" fontId="2" fillId="2" borderId="5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4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4" fontId="19" fillId="2" borderId="0" xfId="0" applyNumberFormat="1" applyFont="1" applyFill="1" applyAlignment="1">
      <alignment horizontal="left" vertical="center"/>
    </xf>
    <xf numFmtId="0" fontId="21" fillId="2" borderId="0" xfId="0" applyFont="1" applyFill="1"/>
    <xf numFmtId="4" fontId="8" fillId="3" borderId="1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4" fontId="2" fillId="3" borderId="7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14" fontId="20" fillId="2" borderId="0" xfId="0" applyNumberFormat="1" applyFont="1" applyFill="1" applyAlignment="1">
      <alignment horizontal="left" vertical="center"/>
    </xf>
  </cellXfs>
  <cellStyles count="2">
    <cellStyle name="Normaallaad 2" xfId="1"/>
    <cellStyle name="Normal" xfId="0" builtinId="0"/>
  </cellStyles>
  <dxfs count="0"/>
  <tableStyles count="0" defaultTableStyle="TableStyleMedium2" defaultPivotStyle="PivotStyleLight16"/>
  <colors>
    <mruColors>
      <color rgb="FFEDF5E7"/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75"/>
  <sheetViews>
    <sheetView tabSelected="1" zoomScaleNormal="100" workbookViewId="0">
      <pane ySplit="5" topLeftCell="A437" activePane="bottomLeft" state="frozen"/>
      <selection pane="bottomLeft" activeCell="B4" sqref="B4"/>
    </sheetView>
  </sheetViews>
  <sheetFormatPr defaultColWidth="9.140625" defaultRowHeight="12" outlineLevelRow="2" x14ac:dyDescent="0.25"/>
  <cols>
    <col min="1" max="1" width="5" style="1" customWidth="1"/>
    <col min="2" max="2" width="53.7109375" style="2" customWidth="1"/>
    <col min="3" max="3" width="4.7109375" style="1" customWidth="1"/>
    <col min="4" max="4" width="8.7109375" style="4" customWidth="1"/>
    <col min="5" max="6" width="9.7109375" style="4" customWidth="1"/>
    <col min="7" max="7" width="11.28515625" style="4" customWidth="1"/>
    <col min="8" max="8" width="3.7109375" style="2" customWidth="1"/>
    <col min="9" max="16384" width="9.140625" style="2"/>
  </cols>
  <sheetData>
    <row r="1" spans="1:8" ht="33.75" customHeight="1" x14ac:dyDescent="0.25">
      <c r="C1" s="3"/>
      <c r="H1"/>
    </row>
    <row r="2" spans="1:8" ht="12" customHeight="1" x14ac:dyDescent="0.25">
      <c r="C2" s="3"/>
    </row>
    <row r="3" spans="1:8" ht="15" x14ac:dyDescent="0.25">
      <c r="A3" s="5"/>
      <c r="B3" s="100"/>
      <c r="C3" s="3"/>
    </row>
    <row r="4" spans="1:8" ht="24" customHeight="1" x14ac:dyDescent="0.25">
      <c r="A4" s="5"/>
      <c r="B4" s="115" t="s">
        <v>449</v>
      </c>
      <c r="C4" s="3"/>
    </row>
    <row r="5" spans="1:8" ht="24" customHeight="1" thickBot="1" x14ac:dyDescent="0.3">
      <c r="A5" s="112" t="s">
        <v>0</v>
      </c>
      <c r="B5" s="112" t="s">
        <v>1</v>
      </c>
      <c r="C5" s="112" t="s">
        <v>2</v>
      </c>
      <c r="D5" s="113" t="s">
        <v>3</v>
      </c>
      <c r="E5" s="113" t="s">
        <v>4</v>
      </c>
      <c r="F5" s="113" t="s">
        <v>5</v>
      </c>
      <c r="G5" s="113" t="s">
        <v>6</v>
      </c>
    </row>
    <row r="6" spans="1:8" s="6" customFormat="1" ht="12.75" thickTop="1" x14ac:dyDescent="0.25">
      <c r="A6" s="102">
        <v>0</v>
      </c>
      <c r="B6" s="103" t="s">
        <v>7</v>
      </c>
      <c r="C6" s="102"/>
      <c r="D6" s="104"/>
      <c r="E6" s="104"/>
      <c r="F6" s="104"/>
      <c r="G6" s="104">
        <f>SUM(G7)</f>
        <v>0</v>
      </c>
    </row>
    <row r="7" spans="1:8" s="6" customFormat="1" outlineLevel="1" x14ac:dyDescent="0.25">
      <c r="A7" s="7">
        <v>0</v>
      </c>
      <c r="B7" s="8" t="s">
        <v>8</v>
      </c>
      <c r="C7" s="9"/>
      <c r="D7" s="10"/>
      <c r="E7" s="10"/>
      <c r="F7" s="10"/>
      <c r="G7" s="10">
        <v>0</v>
      </c>
    </row>
    <row r="8" spans="1:8" s="6" customFormat="1" x14ac:dyDescent="0.25">
      <c r="A8" s="105">
        <v>1</v>
      </c>
      <c r="B8" s="106" t="s">
        <v>9</v>
      </c>
      <c r="C8" s="105"/>
      <c r="D8" s="107"/>
      <c r="E8" s="107"/>
      <c r="F8" s="107"/>
      <c r="G8" s="107">
        <f>G9+G60+G67+G71+G89+G97</f>
        <v>0</v>
      </c>
    </row>
    <row r="9" spans="1:8" s="6" customFormat="1" outlineLevel="1" x14ac:dyDescent="0.25">
      <c r="A9" s="9">
        <v>11</v>
      </c>
      <c r="B9" s="8" t="s">
        <v>10</v>
      </c>
      <c r="C9" s="9"/>
      <c r="D9" s="10"/>
      <c r="E9" s="10"/>
      <c r="F9" s="10"/>
      <c r="G9" s="10">
        <f>SUM(F10:F59)</f>
        <v>0</v>
      </c>
    </row>
    <row r="10" spans="1:8" outlineLevel="2" x14ac:dyDescent="0.25">
      <c r="A10" s="11">
        <v>111</v>
      </c>
      <c r="B10" s="12" t="s">
        <v>11</v>
      </c>
      <c r="C10" s="11"/>
      <c r="D10" s="13"/>
      <c r="E10" s="13"/>
      <c r="F10" s="13"/>
      <c r="G10" s="13"/>
    </row>
    <row r="11" spans="1:8" s="18" customFormat="1" outlineLevel="2" x14ac:dyDescent="0.25">
      <c r="A11" s="14"/>
      <c r="B11" s="15" t="s">
        <v>12</v>
      </c>
      <c r="C11" s="14" t="s">
        <v>13</v>
      </c>
      <c r="D11" s="16">
        <v>1</v>
      </c>
      <c r="E11" s="17"/>
      <c r="F11" s="16">
        <f t="shared" ref="F11:F59" si="0">D11*E11</f>
        <v>0</v>
      </c>
      <c r="G11" s="16"/>
    </row>
    <row r="12" spans="1:8" outlineLevel="2" x14ac:dyDescent="0.25">
      <c r="A12" s="11">
        <v>117</v>
      </c>
      <c r="B12" s="12" t="s">
        <v>14</v>
      </c>
      <c r="C12" s="11"/>
      <c r="D12" s="19"/>
      <c r="E12" s="20"/>
      <c r="F12" s="13"/>
      <c r="G12" s="13"/>
    </row>
    <row r="13" spans="1:8" s="18" customFormat="1" outlineLevel="2" x14ac:dyDescent="0.25">
      <c r="A13" s="14"/>
      <c r="B13" s="15" t="s">
        <v>15</v>
      </c>
      <c r="C13" s="14" t="s">
        <v>16</v>
      </c>
      <c r="D13" s="16">
        <v>89</v>
      </c>
      <c r="E13" s="17"/>
      <c r="F13" s="16">
        <f t="shared" si="0"/>
        <v>0</v>
      </c>
      <c r="G13" s="16"/>
    </row>
    <row r="14" spans="1:8" s="18" customFormat="1" outlineLevel="2" x14ac:dyDescent="0.25">
      <c r="A14" s="14"/>
      <c r="B14" s="15" t="s">
        <v>17</v>
      </c>
      <c r="C14" s="14" t="s">
        <v>16</v>
      </c>
      <c r="D14" s="16">
        <v>918</v>
      </c>
      <c r="E14" s="17"/>
      <c r="F14" s="16">
        <f t="shared" si="0"/>
        <v>0</v>
      </c>
      <c r="G14" s="16"/>
    </row>
    <row r="15" spans="1:8" s="18" customFormat="1" outlineLevel="2" x14ac:dyDescent="0.25">
      <c r="A15" s="14"/>
      <c r="B15" s="15" t="s">
        <v>18</v>
      </c>
      <c r="C15" s="14" t="s">
        <v>16</v>
      </c>
      <c r="D15" s="16">
        <v>30</v>
      </c>
      <c r="E15" s="17"/>
      <c r="F15" s="16">
        <f t="shared" si="0"/>
        <v>0</v>
      </c>
      <c r="G15" s="16"/>
    </row>
    <row r="16" spans="1:8" s="18" customFormat="1" outlineLevel="2" x14ac:dyDescent="0.25">
      <c r="A16" s="14"/>
      <c r="B16" s="15" t="s">
        <v>19</v>
      </c>
      <c r="C16" s="14" t="s">
        <v>20</v>
      </c>
      <c r="D16" s="16">
        <v>64</v>
      </c>
      <c r="E16" s="17"/>
      <c r="F16" s="16">
        <f t="shared" si="0"/>
        <v>0</v>
      </c>
      <c r="G16" s="16"/>
    </row>
    <row r="17" spans="1:7" s="18" customFormat="1" outlineLevel="2" x14ac:dyDescent="0.25">
      <c r="A17" s="14"/>
      <c r="B17" s="15" t="s">
        <v>21</v>
      </c>
      <c r="C17" s="14" t="s">
        <v>20</v>
      </c>
      <c r="D17" s="16">
        <v>55</v>
      </c>
      <c r="E17" s="17"/>
      <c r="F17" s="16">
        <f t="shared" si="0"/>
        <v>0</v>
      </c>
      <c r="G17" s="16"/>
    </row>
    <row r="18" spans="1:7" s="18" customFormat="1" outlineLevel="2" x14ac:dyDescent="0.25">
      <c r="A18" s="14"/>
      <c r="B18" s="21" t="s">
        <v>22</v>
      </c>
      <c r="C18" s="14"/>
      <c r="D18" s="16"/>
      <c r="E18" s="17"/>
      <c r="F18" s="16"/>
      <c r="G18" s="16"/>
    </row>
    <row r="19" spans="1:7" s="18" customFormat="1" outlineLevel="2" x14ac:dyDescent="0.25">
      <c r="A19" s="14"/>
      <c r="B19" s="21" t="s">
        <v>23</v>
      </c>
      <c r="C19" s="14"/>
      <c r="D19" s="16"/>
      <c r="E19" s="17"/>
      <c r="F19" s="16"/>
      <c r="G19" s="16"/>
    </row>
    <row r="20" spans="1:7" s="18" customFormat="1" outlineLevel="2" x14ac:dyDescent="0.25">
      <c r="A20" s="14"/>
      <c r="B20" s="15" t="s">
        <v>24</v>
      </c>
      <c r="C20" s="14" t="s">
        <v>16</v>
      </c>
      <c r="D20" s="16">
        <v>250</v>
      </c>
      <c r="E20" s="17"/>
      <c r="F20" s="16">
        <f t="shared" si="0"/>
        <v>0</v>
      </c>
      <c r="G20" s="16"/>
    </row>
    <row r="21" spans="1:7" s="18" customFormat="1" outlineLevel="2" x14ac:dyDescent="0.25">
      <c r="A21" s="14"/>
      <c r="B21" s="15" t="s">
        <v>25</v>
      </c>
      <c r="C21" s="14" t="s">
        <v>16</v>
      </c>
      <c r="D21" s="16">
        <v>1500</v>
      </c>
      <c r="E21" s="17"/>
      <c r="F21" s="16">
        <f t="shared" si="0"/>
        <v>0</v>
      </c>
      <c r="G21" s="16"/>
    </row>
    <row r="22" spans="1:7" s="18" customFormat="1" outlineLevel="2" x14ac:dyDescent="0.25">
      <c r="A22" s="14"/>
      <c r="B22" s="15" t="s">
        <v>26</v>
      </c>
      <c r="C22" s="14" t="s">
        <v>27</v>
      </c>
      <c r="D22" s="16">
        <v>399</v>
      </c>
      <c r="E22" s="17"/>
      <c r="F22" s="16">
        <f t="shared" si="0"/>
        <v>0</v>
      </c>
      <c r="G22" s="16"/>
    </row>
    <row r="23" spans="1:7" s="18" customFormat="1" outlineLevel="2" x14ac:dyDescent="0.25">
      <c r="A23" s="14"/>
      <c r="B23" s="15" t="s">
        <v>28</v>
      </c>
      <c r="C23" s="14" t="s">
        <v>16</v>
      </c>
      <c r="D23" s="16">
        <v>515</v>
      </c>
      <c r="E23" s="17"/>
      <c r="F23" s="16">
        <f t="shared" si="0"/>
        <v>0</v>
      </c>
      <c r="G23" s="16"/>
    </row>
    <row r="24" spans="1:7" s="18" customFormat="1" outlineLevel="2" x14ac:dyDescent="0.25">
      <c r="A24" s="14"/>
      <c r="B24" s="15" t="s">
        <v>29</v>
      </c>
      <c r="C24" s="14" t="s">
        <v>16</v>
      </c>
      <c r="D24" s="16">
        <v>12</v>
      </c>
      <c r="E24" s="17"/>
      <c r="F24" s="16">
        <f t="shared" si="0"/>
        <v>0</v>
      </c>
      <c r="G24" s="16"/>
    </row>
    <row r="25" spans="1:7" s="18" customFormat="1" outlineLevel="2" x14ac:dyDescent="0.25">
      <c r="A25" s="14"/>
      <c r="B25" s="21" t="s">
        <v>30</v>
      </c>
      <c r="C25" s="14"/>
      <c r="D25" s="16"/>
      <c r="E25" s="17"/>
      <c r="F25" s="16"/>
      <c r="G25" s="16"/>
    </row>
    <row r="26" spans="1:7" s="18" customFormat="1" outlineLevel="2" x14ac:dyDescent="0.25">
      <c r="A26" s="14"/>
      <c r="B26" s="15" t="s">
        <v>31</v>
      </c>
      <c r="C26" s="14" t="s">
        <v>16</v>
      </c>
      <c r="D26" s="16">
        <v>768</v>
      </c>
      <c r="E26" s="17"/>
      <c r="F26" s="16">
        <f t="shared" si="0"/>
        <v>0</v>
      </c>
      <c r="G26" s="16"/>
    </row>
    <row r="27" spans="1:7" s="18" customFormat="1" outlineLevel="2" x14ac:dyDescent="0.25">
      <c r="A27" s="14"/>
      <c r="B27" s="15" t="s">
        <v>32</v>
      </c>
      <c r="C27" s="14" t="s">
        <v>16</v>
      </c>
      <c r="D27" s="16">
        <v>800</v>
      </c>
      <c r="E27" s="17"/>
      <c r="F27" s="16">
        <f t="shared" si="0"/>
        <v>0</v>
      </c>
      <c r="G27" s="16"/>
    </row>
    <row r="28" spans="1:7" s="18" customFormat="1" outlineLevel="2" x14ac:dyDescent="0.25">
      <c r="A28" s="14"/>
      <c r="B28" s="15" t="s">
        <v>33</v>
      </c>
      <c r="C28" s="14" t="s">
        <v>16</v>
      </c>
      <c r="D28" s="16">
        <v>800</v>
      </c>
      <c r="E28" s="17"/>
      <c r="F28" s="16">
        <f t="shared" si="0"/>
        <v>0</v>
      </c>
      <c r="G28" s="16"/>
    </row>
    <row r="29" spans="1:7" s="18" customFormat="1" outlineLevel="2" x14ac:dyDescent="0.25">
      <c r="A29" s="14"/>
      <c r="B29" s="21" t="s">
        <v>34</v>
      </c>
      <c r="C29" s="14"/>
      <c r="D29" s="16"/>
      <c r="E29" s="17"/>
      <c r="F29" s="16"/>
      <c r="G29" s="16"/>
    </row>
    <row r="30" spans="1:7" s="18" customFormat="1" outlineLevel="2" x14ac:dyDescent="0.25">
      <c r="A30" s="14"/>
      <c r="B30" s="15" t="s">
        <v>35</v>
      </c>
      <c r="C30" s="14" t="s">
        <v>36</v>
      </c>
      <c r="D30" s="16">
        <v>1</v>
      </c>
      <c r="E30" s="17"/>
      <c r="F30" s="16">
        <f t="shared" si="0"/>
        <v>0</v>
      </c>
      <c r="G30" s="16"/>
    </row>
    <row r="31" spans="1:7" s="18" customFormat="1" outlineLevel="2" x14ac:dyDescent="0.25">
      <c r="A31" s="14"/>
      <c r="B31" s="15" t="s">
        <v>37</v>
      </c>
      <c r="C31" s="14" t="s">
        <v>36</v>
      </c>
      <c r="D31" s="16">
        <v>1</v>
      </c>
      <c r="E31" s="17"/>
      <c r="F31" s="16">
        <f t="shared" si="0"/>
        <v>0</v>
      </c>
      <c r="G31" s="16"/>
    </row>
    <row r="32" spans="1:7" s="18" customFormat="1" outlineLevel="2" x14ac:dyDescent="0.25">
      <c r="A32" s="14"/>
      <c r="B32" s="15" t="s">
        <v>38</v>
      </c>
      <c r="C32" s="14" t="s">
        <v>36</v>
      </c>
      <c r="D32" s="16">
        <v>1</v>
      </c>
      <c r="E32" s="17"/>
      <c r="F32" s="16">
        <f t="shared" si="0"/>
        <v>0</v>
      </c>
      <c r="G32" s="16"/>
    </row>
    <row r="33" spans="1:7" s="18" customFormat="1" outlineLevel="2" x14ac:dyDescent="0.25">
      <c r="A33" s="14"/>
      <c r="B33" s="15" t="s">
        <v>39</v>
      </c>
      <c r="C33" s="14" t="s">
        <v>36</v>
      </c>
      <c r="D33" s="16">
        <v>1</v>
      </c>
      <c r="E33" s="17"/>
      <c r="F33" s="16">
        <f t="shared" si="0"/>
        <v>0</v>
      </c>
      <c r="G33" s="16"/>
    </row>
    <row r="34" spans="1:7" s="18" customFormat="1" outlineLevel="2" x14ac:dyDescent="0.25">
      <c r="A34" s="14"/>
      <c r="B34" s="15" t="s">
        <v>40</v>
      </c>
      <c r="C34" s="14" t="s">
        <v>20</v>
      </c>
      <c r="D34" s="16">
        <v>9</v>
      </c>
      <c r="E34" s="17"/>
      <c r="F34" s="16">
        <f t="shared" si="0"/>
        <v>0</v>
      </c>
      <c r="G34" s="16"/>
    </row>
    <row r="35" spans="1:7" s="18" customFormat="1" outlineLevel="2" x14ac:dyDescent="0.25">
      <c r="A35" s="14"/>
      <c r="B35" s="15" t="s">
        <v>41</v>
      </c>
      <c r="C35" s="14" t="s">
        <v>16</v>
      </c>
      <c r="D35" s="16">
        <v>36</v>
      </c>
      <c r="E35" s="17"/>
      <c r="F35" s="16">
        <f t="shared" si="0"/>
        <v>0</v>
      </c>
      <c r="G35" s="16"/>
    </row>
    <row r="36" spans="1:7" s="18" customFormat="1" outlineLevel="2" x14ac:dyDescent="0.25">
      <c r="A36" s="14"/>
      <c r="B36" s="21" t="s">
        <v>42</v>
      </c>
      <c r="C36" s="14"/>
      <c r="D36" s="16"/>
      <c r="E36" s="17"/>
      <c r="F36" s="16"/>
      <c r="G36" s="16"/>
    </row>
    <row r="37" spans="1:7" s="18" customFormat="1" outlineLevel="2" x14ac:dyDescent="0.25">
      <c r="A37" s="14"/>
      <c r="B37" s="15" t="s">
        <v>43</v>
      </c>
      <c r="C37" s="14" t="s">
        <v>16</v>
      </c>
      <c r="D37" s="16">
        <v>179</v>
      </c>
      <c r="E37" s="17"/>
      <c r="F37" s="16">
        <f t="shared" si="0"/>
        <v>0</v>
      </c>
      <c r="G37" s="16"/>
    </row>
    <row r="38" spans="1:7" s="18" customFormat="1" outlineLevel="2" x14ac:dyDescent="0.25">
      <c r="A38" s="14"/>
      <c r="B38" s="15" t="s">
        <v>44</v>
      </c>
      <c r="C38" s="14" t="s">
        <v>16</v>
      </c>
      <c r="D38" s="16">
        <v>175</v>
      </c>
      <c r="E38" s="17"/>
      <c r="F38" s="16">
        <f t="shared" si="0"/>
        <v>0</v>
      </c>
      <c r="G38" s="16"/>
    </row>
    <row r="39" spans="1:7" s="18" customFormat="1" outlineLevel="2" x14ac:dyDescent="0.25">
      <c r="A39" s="14"/>
      <c r="B39" s="15" t="s">
        <v>45</v>
      </c>
      <c r="C39" s="14" t="s">
        <v>16</v>
      </c>
      <c r="D39" s="16">
        <v>1250</v>
      </c>
      <c r="E39" s="17"/>
      <c r="F39" s="16">
        <f t="shared" si="0"/>
        <v>0</v>
      </c>
      <c r="G39" s="16"/>
    </row>
    <row r="40" spans="1:7" s="18" customFormat="1" outlineLevel="2" x14ac:dyDescent="0.25">
      <c r="A40" s="14"/>
      <c r="B40" s="21" t="s">
        <v>46</v>
      </c>
      <c r="C40" s="14"/>
      <c r="D40" s="16"/>
      <c r="E40" s="17"/>
      <c r="F40" s="16"/>
      <c r="G40" s="16"/>
    </row>
    <row r="41" spans="1:7" s="18" customFormat="1" outlineLevel="2" x14ac:dyDescent="0.25">
      <c r="A41" s="14"/>
      <c r="B41" s="15" t="s">
        <v>47</v>
      </c>
      <c r="C41" s="14" t="s">
        <v>16</v>
      </c>
      <c r="D41" s="16">
        <v>1889</v>
      </c>
      <c r="E41" s="17"/>
      <c r="F41" s="16">
        <f t="shared" si="0"/>
        <v>0</v>
      </c>
      <c r="G41" s="16"/>
    </row>
    <row r="42" spans="1:7" s="18" customFormat="1" outlineLevel="2" x14ac:dyDescent="0.25">
      <c r="A42" s="14"/>
      <c r="B42" s="21" t="s">
        <v>48</v>
      </c>
      <c r="C42" s="14"/>
      <c r="D42" s="16"/>
      <c r="E42" s="17"/>
      <c r="F42" s="16"/>
      <c r="G42" s="16"/>
    </row>
    <row r="43" spans="1:7" s="18" customFormat="1" outlineLevel="2" x14ac:dyDescent="0.25">
      <c r="A43" s="14"/>
      <c r="B43" s="15" t="s">
        <v>49</v>
      </c>
      <c r="C43" s="14" t="s">
        <v>50</v>
      </c>
      <c r="D43" s="16">
        <v>37</v>
      </c>
      <c r="E43" s="17"/>
      <c r="F43" s="16">
        <f t="shared" si="0"/>
        <v>0</v>
      </c>
      <c r="G43" s="16"/>
    </row>
    <row r="44" spans="1:7" s="18" customFormat="1" outlineLevel="2" x14ac:dyDescent="0.25">
      <c r="A44" s="14"/>
      <c r="B44" s="15" t="s">
        <v>51</v>
      </c>
      <c r="C44" s="14" t="s">
        <v>50</v>
      </c>
      <c r="D44" s="16">
        <v>55</v>
      </c>
      <c r="E44" s="17"/>
      <c r="F44" s="16">
        <f t="shared" si="0"/>
        <v>0</v>
      </c>
      <c r="G44" s="16"/>
    </row>
    <row r="45" spans="1:7" s="18" customFormat="1" outlineLevel="2" x14ac:dyDescent="0.25">
      <c r="A45" s="14"/>
      <c r="B45" s="21" t="s">
        <v>52</v>
      </c>
      <c r="C45" s="14"/>
      <c r="D45" s="16"/>
      <c r="E45" s="17"/>
      <c r="F45" s="16"/>
      <c r="G45" s="16"/>
    </row>
    <row r="46" spans="1:7" s="18" customFormat="1" outlineLevel="2" x14ac:dyDescent="0.2">
      <c r="A46" s="14"/>
      <c r="B46" s="22" t="s">
        <v>53</v>
      </c>
      <c r="C46" s="23" t="s">
        <v>16</v>
      </c>
      <c r="D46" s="16">
        <v>2.52</v>
      </c>
      <c r="E46" s="17"/>
      <c r="F46" s="16">
        <f t="shared" si="0"/>
        <v>0</v>
      </c>
      <c r="G46" s="16"/>
    </row>
    <row r="47" spans="1:7" s="18" customFormat="1" outlineLevel="2" x14ac:dyDescent="0.2">
      <c r="A47" s="14"/>
      <c r="B47" s="22" t="s">
        <v>54</v>
      </c>
      <c r="C47" s="23" t="s">
        <v>16</v>
      </c>
      <c r="D47" s="16">
        <v>1.89</v>
      </c>
      <c r="E47" s="17"/>
      <c r="F47" s="16">
        <f t="shared" si="0"/>
        <v>0</v>
      </c>
      <c r="G47" s="16"/>
    </row>
    <row r="48" spans="1:7" s="18" customFormat="1" outlineLevel="2" x14ac:dyDescent="0.2">
      <c r="A48" s="14"/>
      <c r="B48" s="22" t="s">
        <v>54</v>
      </c>
      <c r="C48" s="23" t="s">
        <v>16</v>
      </c>
      <c r="D48" s="16">
        <v>1.89</v>
      </c>
      <c r="E48" s="17"/>
      <c r="F48" s="16">
        <f t="shared" si="0"/>
        <v>0</v>
      </c>
      <c r="G48" s="16"/>
    </row>
    <row r="49" spans="1:7" s="18" customFormat="1" outlineLevel="2" x14ac:dyDescent="0.2">
      <c r="A49" s="14"/>
      <c r="B49" s="22" t="s">
        <v>55</v>
      </c>
      <c r="C49" s="23" t="s">
        <v>16</v>
      </c>
      <c r="D49" s="16">
        <v>4.83</v>
      </c>
      <c r="E49" s="17"/>
      <c r="F49" s="16">
        <f t="shared" si="0"/>
        <v>0</v>
      </c>
      <c r="G49" s="16"/>
    </row>
    <row r="50" spans="1:7" s="18" customFormat="1" outlineLevel="2" x14ac:dyDescent="0.2">
      <c r="A50" s="14"/>
      <c r="B50" s="22" t="s">
        <v>54</v>
      </c>
      <c r="C50" s="23" t="s">
        <v>16</v>
      </c>
      <c r="D50" s="16">
        <v>1.89</v>
      </c>
      <c r="E50" s="17"/>
      <c r="F50" s="16">
        <f t="shared" si="0"/>
        <v>0</v>
      </c>
      <c r="G50" s="16"/>
    </row>
    <row r="51" spans="1:7" s="18" customFormat="1" outlineLevel="2" x14ac:dyDescent="0.2">
      <c r="A51" s="14"/>
      <c r="B51" s="22" t="s">
        <v>54</v>
      </c>
      <c r="C51" s="23" t="s">
        <v>16</v>
      </c>
      <c r="D51" s="16">
        <v>1.89</v>
      </c>
      <c r="E51" s="17"/>
      <c r="F51" s="16">
        <f t="shared" si="0"/>
        <v>0</v>
      </c>
      <c r="G51" s="16"/>
    </row>
    <row r="52" spans="1:7" s="18" customFormat="1" outlineLevel="2" x14ac:dyDescent="0.25">
      <c r="A52" s="14"/>
      <c r="B52" s="21" t="s">
        <v>56</v>
      </c>
      <c r="C52" s="14"/>
      <c r="D52" s="16"/>
      <c r="E52" s="17"/>
      <c r="F52" s="16"/>
      <c r="G52" s="16"/>
    </row>
    <row r="53" spans="1:7" s="18" customFormat="1" outlineLevel="2" x14ac:dyDescent="0.2">
      <c r="A53" s="14"/>
      <c r="B53" s="22" t="s">
        <v>57</v>
      </c>
      <c r="C53" s="23" t="s">
        <v>16</v>
      </c>
      <c r="D53" s="16">
        <v>50</v>
      </c>
      <c r="E53" s="17"/>
      <c r="F53" s="16">
        <f t="shared" si="0"/>
        <v>0</v>
      </c>
      <c r="G53" s="16"/>
    </row>
    <row r="54" spans="1:7" s="18" customFormat="1" outlineLevel="2" x14ac:dyDescent="0.2">
      <c r="A54" s="14"/>
      <c r="B54" s="22" t="s">
        <v>58</v>
      </c>
      <c r="C54" s="23" t="s">
        <v>16</v>
      </c>
      <c r="D54" s="16">
        <v>48</v>
      </c>
      <c r="E54" s="17"/>
      <c r="F54" s="16">
        <f t="shared" si="0"/>
        <v>0</v>
      </c>
      <c r="G54" s="16"/>
    </row>
    <row r="55" spans="1:7" s="18" customFormat="1" outlineLevel="2" x14ac:dyDescent="0.2">
      <c r="A55" s="14"/>
      <c r="B55" s="22" t="s">
        <v>59</v>
      </c>
      <c r="C55" s="23" t="s">
        <v>16</v>
      </c>
      <c r="D55" s="16">
        <v>5</v>
      </c>
      <c r="E55" s="17"/>
      <c r="F55" s="16">
        <f t="shared" si="0"/>
        <v>0</v>
      </c>
      <c r="G55" s="16"/>
    </row>
    <row r="56" spans="1:7" s="18" customFormat="1" outlineLevel="2" x14ac:dyDescent="0.2">
      <c r="A56" s="14"/>
      <c r="B56" s="22" t="s">
        <v>60</v>
      </c>
      <c r="C56" s="23" t="s">
        <v>16</v>
      </c>
      <c r="D56" s="16">
        <v>30</v>
      </c>
      <c r="E56" s="17"/>
      <c r="F56" s="16">
        <f t="shared" si="0"/>
        <v>0</v>
      </c>
      <c r="G56" s="16"/>
    </row>
    <row r="57" spans="1:7" s="18" customFormat="1" outlineLevel="2" x14ac:dyDescent="0.2">
      <c r="A57" s="14"/>
      <c r="B57" s="24" t="s">
        <v>61</v>
      </c>
      <c r="C57" s="23"/>
      <c r="D57" s="16"/>
      <c r="E57" s="17"/>
      <c r="F57" s="16"/>
      <c r="G57" s="16"/>
    </row>
    <row r="58" spans="1:7" s="18" customFormat="1" outlineLevel="2" x14ac:dyDescent="0.2">
      <c r="A58" s="14"/>
      <c r="B58" s="22" t="s">
        <v>62</v>
      </c>
      <c r="C58" s="23" t="s">
        <v>27</v>
      </c>
      <c r="D58" s="16">
        <v>7.3000000000000007</v>
      </c>
      <c r="E58" s="17"/>
      <c r="F58" s="16">
        <f t="shared" si="0"/>
        <v>0</v>
      </c>
      <c r="G58" s="16"/>
    </row>
    <row r="59" spans="1:7" s="18" customFormat="1" outlineLevel="2" x14ac:dyDescent="0.2">
      <c r="A59" s="14"/>
      <c r="B59" s="22" t="s">
        <v>63</v>
      </c>
      <c r="C59" s="23" t="s">
        <v>16</v>
      </c>
      <c r="D59" s="16">
        <v>20.18</v>
      </c>
      <c r="E59" s="17"/>
      <c r="F59" s="16">
        <f t="shared" si="0"/>
        <v>0</v>
      </c>
      <c r="G59" s="16"/>
    </row>
    <row r="60" spans="1:7" s="6" customFormat="1" outlineLevel="1" x14ac:dyDescent="0.25">
      <c r="A60" s="9">
        <v>12</v>
      </c>
      <c r="B60" s="8" t="s">
        <v>64</v>
      </c>
      <c r="C60" s="9"/>
      <c r="D60" s="25"/>
      <c r="E60" s="25"/>
      <c r="F60" s="25"/>
      <c r="G60" s="10">
        <f>SUM(F61:F66)</f>
        <v>0</v>
      </c>
    </row>
    <row r="61" spans="1:7" outlineLevel="2" x14ac:dyDescent="0.25">
      <c r="A61" s="11">
        <v>121</v>
      </c>
      <c r="B61" s="12" t="s">
        <v>65</v>
      </c>
      <c r="C61" s="26"/>
      <c r="D61" s="19"/>
      <c r="E61" s="20"/>
      <c r="F61" s="13"/>
      <c r="G61" s="13"/>
    </row>
    <row r="62" spans="1:7" s="18" customFormat="1" outlineLevel="2" x14ac:dyDescent="0.25">
      <c r="A62" s="14"/>
      <c r="B62" s="15" t="s">
        <v>66</v>
      </c>
      <c r="C62" s="14" t="s">
        <v>16</v>
      </c>
      <c r="D62" s="16">
        <v>512</v>
      </c>
      <c r="E62" s="17"/>
      <c r="F62" s="16">
        <f>D62*E62</f>
        <v>0</v>
      </c>
      <c r="G62" s="16"/>
    </row>
    <row r="63" spans="1:7" outlineLevel="2" x14ac:dyDescent="0.25">
      <c r="A63" s="11">
        <v>122</v>
      </c>
      <c r="B63" s="12" t="s">
        <v>67</v>
      </c>
      <c r="C63" s="26"/>
      <c r="D63" s="19"/>
      <c r="E63" s="20"/>
      <c r="F63" s="13"/>
      <c r="G63" s="13"/>
    </row>
    <row r="64" spans="1:7" s="18" customFormat="1" outlineLevel="2" x14ac:dyDescent="0.25">
      <c r="A64" s="14"/>
      <c r="B64" s="27" t="s">
        <v>68</v>
      </c>
      <c r="C64" s="28" t="s">
        <v>27</v>
      </c>
      <c r="D64" s="16">
        <v>178</v>
      </c>
      <c r="E64" s="17"/>
      <c r="F64" s="17">
        <f t="shared" ref="F64:F66" si="1">D64*E64</f>
        <v>0</v>
      </c>
      <c r="G64" s="17"/>
    </row>
    <row r="65" spans="1:7" outlineLevel="2" x14ac:dyDescent="0.25">
      <c r="A65" s="11">
        <v>123</v>
      </c>
      <c r="B65" s="12" t="s">
        <v>69</v>
      </c>
      <c r="C65" s="26"/>
      <c r="D65" s="19"/>
      <c r="E65" s="20"/>
      <c r="F65" s="13"/>
      <c r="G65" s="13"/>
    </row>
    <row r="66" spans="1:7" s="18" customFormat="1" outlineLevel="2" x14ac:dyDescent="0.25">
      <c r="A66" s="14"/>
      <c r="B66" s="15" t="s">
        <v>70</v>
      </c>
      <c r="C66" s="14" t="s">
        <v>27</v>
      </c>
      <c r="D66" s="16">
        <v>445</v>
      </c>
      <c r="E66" s="17"/>
      <c r="F66" s="16">
        <f t="shared" si="1"/>
        <v>0</v>
      </c>
      <c r="G66" s="16"/>
    </row>
    <row r="67" spans="1:7" s="6" customFormat="1" outlineLevel="1" x14ac:dyDescent="0.25">
      <c r="A67" s="9">
        <v>14</v>
      </c>
      <c r="B67" s="8" t="s">
        <v>71</v>
      </c>
      <c r="C67" s="9"/>
      <c r="D67" s="25"/>
      <c r="E67" s="25"/>
      <c r="F67" s="10"/>
      <c r="G67" s="10">
        <f>SUM(F68:F70)</f>
        <v>0</v>
      </c>
    </row>
    <row r="68" spans="1:7" outlineLevel="2" x14ac:dyDescent="0.25">
      <c r="A68" s="11">
        <v>144</v>
      </c>
      <c r="B68" s="12" t="s">
        <v>72</v>
      </c>
      <c r="C68" s="11"/>
      <c r="D68" s="19"/>
      <c r="E68" s="20"/>
      <c r="F68" s="13"/>
      <c r="G68" s="13"/>
    </row>
    <row r="69" spans="1:7" s="18" customFormat="1" outlineLevel="2" x14ac:dyDescent="0.25">
      <c r="A69" s="14"/>
      <c r="B69" s="15" t="s">
        <v>73</v>
      </c>
      <c r="C69" s="14" t="s">
        <v>74</v>
      </c>
      <c r="D69" s="16">
        <v>910</v>
      </c>
      <c r="E69" s="17"/>
      <c r="F69" s="16">
        <f t="shared" ref="F69:F70" si="2">D69*E69</f>
        <v>0</v>
      </c>
      <c r="G69" s="16"/>
    </row>
    <row r="70" spans="1:7" s="18" customFormat="1" outlineLevel="2" x14ac:dyDescent="0.25">
      <c r="A70" s="14"/>
      <c r="B70" s="15" t="s">
        <v>75</v>
      </c>
      <c r="C70" s="14" t="s">
        <v>16</v>
      </c>
      <c r="D70" s="16">
        <v>69</v>
      </c>
      <c r="E70" s="17"/>
      <c r="F70" s="16">
        <f t="shared" si="2"/>
        <v>0</v>
      </c>
      <c r="G70" s="16"/>
    </row>
    <row r="71" spans="1:7" s="6" customFormat="1" outlineLevel="1" x14ac:dyDescent="0.25">
      <c r="A71" s="9">
        <v>15</v>
      </c>
      <c r="B71" s="8" t="s">
        <v>76</v>
      </c>
      <c r="C71" s="9"/>
      <c r="D71" s="25"/>
      <c r="E71" s="25"/>
      <c r="F71" s="10"/>
      <c r="G71" s="10">
        <f>SUM(F72:F88)</f>
        <v>0</v>
      </c>
    </row>
    <row r="72" spans="1:7" outlineLevel="2" x14ac:dyDescent="0.25">
      <c r="A72" s="11">
        <v>151</v>
      </c>
      <c r="B72" s="12" t="s">
        <v>77</v>
      </c>
      <c r="C72" s="11"/>
      <c r="D72" s="19"/>
      <c r="E72" s="20"/>
      <c r="F72" s="13"/>
      <c r="G72" s="13"/>
    </row>
    <row r="73" spans="1:7" s="18" customFormat="1" outlineLevel="2" x14ac:dyDescent="0.2">
      <c r="A73" s="14"/>
      <c r="B73" s="29" t="s">
        <v>78</v>
      </c>
      <c r="C73" s="30" t="s">
        <v>50</v>
      </c>
      <c r="D73" s="16">
        <v>1</v>
      </c>
      <c r="E73" s="17"/>
      <c r="F73" s="16">
        <f t="shared" ref="F73:F88" si="3">D73*E73</f>
        <v>0</v>
      </c>
      <c r="G73" s="16"/>
    </row>
    <row r="74" spans="1:7" s="18" customFormat="1" outlineLevel="2" x14ac:dyDescent="0.2">
      <c r="A74" s="14"/>
      <c r="B74" s="29" t="s">
        <v>79</v>
      </c>
      <c r="C74" s="30" t="s">
        <v>50</v>
      </c>
      <c r="D74" s="16">
        <v>5</v>
      </c>
      <c r="E74" s="17"/>
      <c r="F74" s="16">
        <f t="shared" si="3"/>
        <v>0</v>
      </c>
      <c r="G74" s="16"/>
    </row>
    <row r="75" spans="1:7" s="18" customFormat="1" ht="24" outlineLevel="2" x14ac:dyDescent="0.2">
      <c r="A75" s="14"/>
      <c r="B75" s="29" t="s">
        <v>80</v>
      </c>
      <c r="C75" s="30" t="s">
        <v>50</v>
      </c>
      <c r="D75" s="16">
        <v>1</v>
      </c>
      <c r="E75" s="17"/>
      <c r="F75" s="16">
        <f t="shared" si="3"/>
        <v>0</v>
      </c>
      <c r="G75" s="16"/>
    </row>
    <row r="76" spans="1:7" s="18" customFormat="1" outlineLevel="2" x14ac:dyDescent="0.2">
      <c r="A76" s="14"/>
      <c r="B76" s="29" t="s">
        <v>81</v>
      </c>
      <c r="C76" s="30" t="s">
        <v>50</v>
      </c>
      <c r="D76" s="16">
        <v>4</v>
      </c>
      <c r="E76" s="17"/>
      <c r="F76" s="16">
        <f t="shared" si="3"/>
        <v>0</v>
      </c>
      <c r="G76" s="16"/>
    </row>
    <row r="77" spans="1:7" s="18" customFormat="1" outlineLevel="2" x14ac:dyDescent="0.2">
      <c r="A77" s="14"/>
      <c r="B77" s="29" t="s">
        <v>82</v>
      </c>
      <c r="C77" s="30" t="s">
        <v>50</v>
      </c>
      <c r="D77" s="16">
        <v>6</v>
      </c>
      <c r="E77" s="17"/>
      <c r="F77" s="16">
        <f t="shared" si="3"/>
        <v>0</v>
      </c>
      <c r="G77" s="16"/>
    </row>
    <row r="78" spans="1:7" s="18" customFormat="1" outlineLevel="2" x14ac:dyDescent="0.2">
      <c r="A78" s="14"/>
      <c r="B78" s="29" t="s">
        <v>83</v>
      </c>
      <c r="C78" s="30" t="s">
        <v>50</v>
      </c>
      <c r="D78" s="16">
        <v>1</v>
      </c>
      <c r="E78" s="17"/>
      <c r="F78" s="16">
        <f t="shared" si="3"/>
        <v>0</v>
      </c>
      <c r="G78" s="16"/>
    </row>
    <row r="79" spans="1:7" s="18" customFormat="1" outlineLevel="2" x14ac:dyDescent="0.2">
      <c r="A79" s="14"/>
      <c r="B79" s="29" t="s">
        <v>84</v>
      </c>
      <c r="C79" s="30" t="s">
        <v>50</v>
      </c>
      <c r="D79" s="16">
        <v>1</v>
      </c>
      <c r="E79" s="17"/>
      <c r="F79" s="16">
        <f t="shared" si="3"/>
        <v>0</v>
      </c>
      <c r="G79" s="16"/>
    </row>
    <row r="80" spans="1:7" s="36" customFormat="1" ht="24" outlineLevel="2" x14ac:dyDescent="0.25">
      <c r="A80" s="31"/>
      <c r="B80" s="32" t="s">
        <v>85</v>
      </c>
      <c r="C80" s="33" t="s">
        <v>86</v>
      </c>
      <c r="D80" s="34">
        <v>55.64</v>
      </c>
      <c r="E80" s="35"/>
      <c r="F80" s="34">
        <f t="shared" si="3"/>
        <v>0</v>
      </c>
      <c r="G80" s="34"/>
    </row>
    <row r="81" spans="1:7" s="36" customFormat="1" ht="12" customHeight="1" outlineLevel="2" x14ac:dyDescent="0.25">
      <c r="A81" s="31"/>
      <c r="B81" s="32" t="s">
        <v>87</v>
      </c>
      <c r="C81" s="33" t="s">
        <v>86</v>
      </c>
      <c r="D81" s="34">
        <v>26.23</v>
      </c>
      <c r="E81" s="35"/>
      <c r="F81" s="34">
        <f t="shared" si="3"/>
        <v>0</v>
      </c>
      <c r="G81" s="34"/>
    </row>
    <row r="82" spans="1:7" s="36" customFormat="1" ht="12" customHeight="1" outlineLevel="2" x14ac:dyDescent="0.25">
      <c r="A82" s="31"/>
      <c r="B82" s="32" t="s">
        <v>88</v>
      </c>
      <c r="C82" s="33" t="s">
        <v>86</v>
      </c>
      <c r="D82" s="34">
        <v>11</v>
      </c>
      <c r="E82" s="35"/>
      <c r="F82" s="34">
        <f t="shared" si="3"/>
        <v>0</v>
      </c>
      <c r="G82" s="34"/>
    </row>
    <row r="83" spans="1:7" s="36" customFormat="1" ht="24" outlineLevel="2" x14ac:dyDescent="0.25">
      <c r="A83" s="31"/>
      <c r="B83" s="32" t="s">
        <v>89</v>
      </c>
      <c r="C83" s="33" t="s">
        <v>86</v>
      </c>
      <c r="D83" s="34">
        <v>24.43</v>
      </c>
      <c r="E83" s="35"/>
      <c r="F83" s="34">
        <f t="shared" si="3"/>
        <v>0</v>
      </c>
      <c r="G83" s="34"/>
    </row>
    <row r="84" spans="1:7" s="36" customFormat="1" ht="24" outlineLevel="2" x14ac:dyDescent="0.25">
      <c r="A84" s="31"/>
      <c r="B84" s="32" t="s">
        <v>90</v>
      </c>
      <c r="C84" s="33" t="s">
        <v>86</v>
      </c>
      <c r="D84" s="34">
        <v>53</v>
      </c>
      <c r="E84" s="35"/>
      <c r="F84" s="34">
        <f t="shared" si="3"/>
        <v>0</v>
      </c>
      <c r="G84" s="34"/>
    </row>
    <row r="85" spans="1:7" s="36" customFormat="1" outlineLevel="2" x14ac:dyDescent="0.25">
      <c r="A85" s="31"/>
      <c r="B85" s="32" t="s">
        <v>91</v>
      </c>
      <c r="C85" s="33" t="s">
        <v>27</v>
      </c>
      <c r="D85" s="34">
        <v>223</v>
      </c>
      <c r="E85" s="35"/>
      <c r="F85" s="34">
        <f t="shared" si="3"/>
        <v>0</v>
      </c>
      <c r="G85" s="34"/>
    </row>
    <row r="86" spans="1:7" s="36" customFormat="1" outlineLevel="2" x14ac:dyDescent="0.25">
      <c r="A86" s="31"/>
      <c r="B86" s="37" t="s">
        <v>92</v>
      </c>
      <c r="C86" s="31" t="s">
        <v>16</v>
      </c>
      <c r="D86" s="34">
        <v>90</v>
      </c>
      <c r="E86" s="35"/>
      <c r="F86" s="34">
        <f t="shared" si="3"/>
        <v>0</v>
      </c>
      <c r="G86" s="34"/>
    </row>
    <row r="87" spans="1:7" outlineLevel="2" x14ac:dyDescent="0.25">
      <c r="A87" s="11">
        <v>154</v>
      </c>
      <c r="B87" s="12" t="s">
        <v>93</v>
      </c>
      <c r="C87" s="11"/>
      <c r="D87" s="19"/>
      <c r="E87" s="20"/>
      <c r="F87" s="13"/>
      <c r="G87" s="13"/>
    </row>
    <row r="88" spans="1:7" s="18" customFormat="1" outlineLevel="2" x14ac:dyDescent="0.2">
      <c r="A88" s="14"/>
      <c r="B88" s="38" t="s">
        <v>94</v>
      </c>
      <c r="C88" s="14" t="s">
        <v>86</v>
      </c>
      <c r="D88" s="16">
        <v>1.87</v>
      </c>
      <c r="E88" s="17"/>
      <c r="F88" s="16">
        <f t="shared" si="3"/>
        <v>0</v>
      </c>
      <c r="G88" s="16"/>
    </row>
    <row r="89" spans="1:7" s="6" customFormat="1" outlineLevel="1" x14ac:dyDescent="0.25">
      <c r="A89" s="9">
        <v>16</v>
      </c>
      <c r="B89" s="8" t="s">
        <v>95</v>
      </c>
      <c r="C89" s="9"/>
      <c r="D89" s="25"/>
      <c r="E89" s="25"/>
      <c r="F89" s="10"/>
      <c r="G89" s="10">
        <f>SUM(F90:F96)</f>
        <v>0</v>
      </c>
    </row>
    <row r="90" spans="1:7" outlineLevel="2" x14ac:dyDescent="0.25">
      <c r="A90" s="11">
        <v>161</v>
      </c>
      <c r="B90" s="12" t="s">
        <v>96</v>
      </c>
      <c r="C90" s="26"/>
      <c r="D90" s="19"/>
      <c r="E90" s="20"/>
      <c r="F90" s="13"/>
      <c r="G90" s="13"/>
    </row>
    <row r="91" spans="1:7" s="18" customFormat="1" outlineLevel="2" x14ac:dyDescent="0.25">
      <c r="A91" s="14"/>
      <c r="B91" s="15" t="s">
        <v>97</v>
      </c>
      <c r="C91" s="14" t="s">
        <v>16</v>
      </c>
      <c r="D91" s="16">
        <v>360</v>
      </c>
      <c r="E91" s="17"/>
      <c r="F91" s="16">
        <f t="shared" ref="F91:F116" si="4">D91*E91</f>
        <v>0</v>
      </c>
      <c r="G91" s="16"/>
    </row>
    <row r="92" spans="1:7" outlineLevel="2" x14ac:dyDescent="0.25">
      <c r="A92" s="11">
        <v>162</v>
      </c>
      <c r="B92" s="12" t="s">
        <v>67</v>
      </c>
      <c r="C92" s="26"/>
      <c r="D92" s="19"/>
      <c r="E92" s="20"/>
      <c r="F92" s="13"/>
      <c r="G92" s="13"/>
    </row>
    <row r="93" spans="1:7" s="18" customFormat="1" outlineLevel="2" x14ac:dyDescent="0.25">
      <c r="A93" s="14"/>
      <c r="B93" s="15" t="s">
        <v>91</v>
      </c>
      <c r="C93" s="14" t="s">
        <v>27</v>
      </c>
      <c r="D93" s="16">
        <v>458</v>
      </c>
      <c r="E93" s="17"/>
      <c r="F93" s="16">
        <f t="shared" si="4"/>
        <v>0</v>
      </c>
      <c r="G93" s="16"/>
    </row>
    <row r="94" spans="1:7" outlineLevel="2" x14ac:dyDescent="0.25">
      <c r="A94" s="11">
        <v>163</v>
      </c>
      <c r="B94" s="12" t="s">
        <v>98</v>
      </c>
      <c r="C94" s="26"/>
      <c r="D94" s="19"/>
      <c r="E94" s="20"/>
      <c r="F94" s="13"/>
      <c r="G94" s="13"/>
    </row>
    <row r="95" spans="1:7" s="18" customFormat="1" outlineLevel="2" x14ac:dyDescent="0.25">
      <c r="A95" s="14"/>
      <c r="B95" s="15" t="s">
        <v>99</v>
      </c>
      <c r="C95" s="14" t="s">
        <v>27</v>
      </c>
      <c r="D95" s="16">
        <v>607</v>
      </c>
      <c r="E95" s="17"/>
      <c r="F95" s="16">
        <f t="shared" si="4"/>
        <v>0</v>
      </c>
      <c r="G95" s="16"/>
    </row>
    <row r="96" spans="1:7" s="18" customFormat="1" outlineLevel="2" x14ac:dyDescent="0.25">
      <c r="A96" s="14"/>
      <c r="B96" s="15" t="s">
        <v>100</v>
      </c>
      <c r="C96" s="14" t="s">
        <v>16</v>
      </c>
      <c r="D96" s="16">
        <v>1112</v>
      </c>
      <c r="E96" s="17"/>
      <c r="F96" s="16">
        <f t="shared" si="4"/>
        <v>0</v>
      </c>
      <c r="G96" s="16"/>
    </row>
    <row r="97" spans="1:7" s="6" customFormat="1" outlineLevel="1" x14ac:dyDescent="0.25">
      <c r="A97" s="9">
        <v>17</v>
      </c>
      <c r="B97" s="8" t="s">
        <v>101</v>
      </c>
      <c r="C97" s="39"/>
      <c r="D97" s="40"/>
      <c r="E97" s="40"/>
      <c r="F97" s="10"/>
      <c r="G97" s="10">
        <f>SUM(F98:F116)</f>
        <v>0</v>
      </c>
    </row>
    <row r="98" spans="1:7" outlineLevel="2" x14ac:dyDescent="0.25">
      <c r="A98" s="11">
        <v>171</v>
      </c>
      <c r="B98" s="12" t="s">
        <v>102</v>
      </c>
      <c r="C98" s="11"/>
      <c r="D98" s="19"/>
      <c r="E98" s="20"/>
      <c r="F98" s="13"/>
      <c r="G98" s="13"/>
    </row>
    <row r="99" spans="1:7" s="18" customFormat="1" outlineLevel="2" x14ac:dyDescent="0.25">
      <c r="A99" s="14"/>
      <c r="B99" s="15" t="s">
        <v>103</v>
      </c>
      <c r="C99" s="14" t="s">
        <v>16</v>
      </c>
      <c r="D99" s="16">
        <v>98</v>
      </c>
      <c r="E99" s="17"/>
      <c r="F99" s="16">
        <f t="shared" si="4"/>
        <v>0</v>
      </c>
      <c r="G99" s="16"/>
    </row>
    <row r="100" spans="1:7" s="18" customFormat="1" outlineLevel="2" x14ac:dyDescent="0.2">
      <c r="A100" s="14"/>
      <c r="B100" s="22" t="s">
        <v>104</v>
      </c>
      <c r="C100" s="14" t="s">
        <v>16</v>
      </c>
      <c r="D100" s="16">
        <v>430</v>
      </c>
      <c r="E100" s="17"/>
      <c r="F100" s="16">
        <f t="shared" si="4"/>
        <v>0</v>
      </c>
      <c r="G100" s="16"/>
    </row>
    <row r="101" spans="1:7" outlineLevel="2" x14ac:dyDescent="0.25">
      <c r="A101" s="11">
        <v>172</v>
      </c>
      <c r="B101" s="12" t="s">
        <v>105</v>
      </c>
      <c r="C101" s="26"/>
      <c r="D101" s="19"/>
      <c r="E101" s="20"/>
      <c r="F101" s="13"/>
      <c r="G101" s="13"/>
    </row>
    <row r="102" spans="1:7" s="18" customFormat="1" outlineLevel="2" x14ac:dyDescent="0.2">
      <c r="A102" s="14"/>
      <c r="B102" s="22" t="s">
        <v>106</v>
      </c>
      <c r="C102" s="14" t="s">
        <v>16</v>
      </c>
      <c r="D102" s="16">
        <v>1072</v>
      </c>
      <c r="E102" s="17"/>
      <c r="F102" s="16">
        <f t="shared" si="4"/>
        <v>0</v>
      </c>
      <c r="G102" s="16"/>
    </row>
    <row r="103" spans="1:7" s="18" customFormat="1" outlineLevel="2" x14ac:dyDescent="0.2">
      <c r="A103" s="14"/>
      <c r="B103" s="22" t="s">
        <v>107</v>
      </c>
      <c r="C103" s="14" t="s">
        <v>16</v>
      </c>
      <c r="D103" s="16">
        <v>139</v>
      </c>
      <c r="E103" s="17"/>
      <c r="F103" s="16">
        <f t="shared" si="4"/>
        <v>0</v>
      </c>
      <c r="G103" s="16"/>
    </row>
    <row r="104" spans="1:7" outlineLevel="2" x14ac:dyDescent="0.25">
      <c r="A104" s="11">
        <v>173</v>
      </c>
      <c r="B104" s="12" t="s">
        <v>108</v>
      </c>
      <c r="C104" s="26"/>
      <c r="D104" s="19"/>
      <c r="E104" s="20"/>
      <c r="F104" s="13"/>
      <c r="G104" s="13"/>
    </row>
    <row r="105" spans="1:7" s="18" customFormat="1" outlineLevel="2" x14ac:dyDescent="0.2">
      <c r="A105" s="14"/>
      <c r="B105" s="41" t="s">
        <v>109</v>
      </c>
      <c r="C105" s="14" t="s">
        <v>16</v>
      </c>
      <c r="D105" s="16">
        <v>1020</v>
      </c>
      <c r="E105" s="17"/>
      <c r="F105" s="16">
        <f t="shared" si="4"/>
        <v>0</v>
      </c>
      <c r="G105" s="16"/>
    </row>
    <row r="106" spans="1:7" outlineLevel="2" x14ac:dyDescent="0.25">
      <c r="A106" s="11">
        <v>174</v>
      </c>
      <c r="B106" s="12" t="s">
        <v>110</v>
      </c>
      <c r="C106" s="26"/>
      <c r="D106" s="19"/>
      <c r="E106" s="20"/>
      <c r="F106" s="13"/>
      <c r="G106" s="13"/>
    </row>
    <row r="107" spans="1:7" s="18" customFormat="1" outlineLevel="2" x14ac:dyDescent="0.25">
      <c r="A107" s="14"/>
      <c r="B107" s="15" t="s">
        <v>111</v>
      </c>
      <c r="C107" s="14" t="s">
        <v>16</v>
      </c>
      <c r="D107" s="16">
        <v>39</v>
      </c>
      <c r="E107" s="17"/>
      <c r="F107" s="16">
        <f t="shared" si="4"/>
        <v>0</v>
      </c>
      <c r="G107" s="16"/>
    </row>
    <row r="108" spans="1:7" s="18" customFormat="1" outlineLevel="2" x14ac:dyDescent="0.25">
      <c r="A108" s="14"/>
      <c r="B108" s="15" t="s">
        <v>112</v>
      </c>
      <c r="C108" s="14" t="s">
        <v>16</v>
      </c>
      <c r="D108" s="16">
        <v>512</v>
      </c>
      <c r="E108" s="17"/>
      <c r="F108" s="16">
        <f t="shared" si="4"/>
        <v>0</v>
      </c>
      <c r="G108" s="16"/>
    </row>
    <row r="109" spans="1:7" outlineLevel="2" x14ac:dyDescent="0.25">
      <c r="A109" s="11">
        <v>175</v>
      </c>
      <c r="B109" s="12" t="s">
        <v>113</v>
      </c>
      <c r="C109" s="26"/>
      <c r="D109" s="19"/>
      <c r="E109" s="20"/>
      <c r="F109" s="13"/>
      <c r="G109" s="13"/>
    </row>
    <row r="110" spans="1:7" s="18" customFormat="1" outlineLevel="2" x14ac:dyDescent="0.25">
      <c r="A110" s="14"/>
      <c r="B110" s="15" t="s">
        <v>114</v>
      </c>
      <c r="C110" s="14" t="s">
        <v>20</v>
      </c>
      <c r="D110" s="16">
        <v>184</v>
      </c>
      <c r="E110" s="17"/>
      <c r="F110" s="16">
        <f t="shared" si="4"/>
        <v>0</v>
      </c>
      <c r="G110" s="16"/>
    </row>
    <row r="111" spans="1:7" outlineLevel="2" x14ac:dyDescent="0.25">
      <c r="A111" s="11">
        <v>176</v>
      </c>
      <c r="B111" s="12" t="s">
        <v>115</v>
      </c>
      <c r="C111" s="26"/>
      <c r="D111" s="19"/>
      <c r="E111" s="20"/>
      <c r="F111" s="13"/>
      <c r="G111" s="13"/>
    </row>
    <row r="112" spans="1:7" s="18" customFormat="1" outlineLevel="2" x14ac:dyDescent="0.25">
      <c r="A112" s="14"/>
      <c r="B112" s="15" t="s">
        <v>116</v>
      </c>
      <c r="C112" s="14" t="s">
        <v>20</v>
      </c>
      <c r="D112" s="16">
        <v>397</v>
      </c>
      <c r="E112" s="17"/>
      <c r="F112" s="16">
        <f t="shared" si="4"/>
        <v>0</v>
      </c>
      <c r="G112" s="16"/>
    </row>
    <row r="113" spans="1:8" s="18" customFormat="1" outlineLevel="2" x14ac:dyDescent="0.25">
      <c r="A113" s="14"/>
      <c r="B113" s="15" t="s">
        <v>117</v>
      </c>
      <c r="C113" s="14" t="s">
        <v>16</v>
      </c>
      <c r="D113" s="16">
        <v>61</v>
      </c>
      <c r="E113" s="17"/>
      <c r="F113" s="16">
        <f t="shared" si="4"/>
        <v>0</v>
      </c>
      <c r="G113" s="16"/>
    </row>
    <row r="114" spans="1:8" s="18" customFormat="1" outlineLevel="2" x14ac:dyDescent="0.25">
      <c r="A114" s="14"/>
      <c r="B114" s="15" t="s">
        <v>118</v>
      </c>
      <c r="C114" s="14" t="s">
        <v>50</v>
      </c>
      <c r="D114" s="16">
        <v>2</v>
      </c>
      <c r="E114" s="17"/>
      <c r="F114" s="16">
        <f t="shared" si="4"/>
        <v>0</v>
      </c>
      <c r="G114" s="16"/>
    </row>
    <row r="115" spans="1:8" s="18" customFormat="1" outlineLevel="2" x14ac:dyDescent="0.25">
      <c r="A115" s="11">
        <v>179</v>
      </c>
      <c r="B115" s="12" t="s">
        <v>119</v>
      </c>
      <c r="C115" s="14"/>
      <c r="D115" s="16"/>
      <c r="E115" s="17"/>
      <c r="F115" s="16"/>
      <c r="G115" s="16"/>
    </row>
    <row r="116" spans="1:8" s="45" customFormat="1" x14ac:dyDescent="0.25">
      <c r="A116" s="14"/>
      <c r="B116" s="15" t="s">
        <v>120</v>
      </c>
      <c r="C116" s="28" t="s">
        <v>13</v>
      </c>
      <c r="D116" s="42">
        <v>1</v>
      </c>
      <c r="E116" s="42"/>
      <c r="F116" s="17">
        <f t="shared" si="4"/>
        <v>0</v>
      </c>
      <c r="G116" s="43"/>
      <c r="H116" s="44"/>
    </row>
    <row r="117" spans="1:8" s="45" customFormat="1" x14ac:dyDescent="0.25">
      <c r="A117" s="105">
        <v>2</v>
      </c>
      <c r="B117" s="106" t="s">
        <v>121</v>
      </c>
      <c r="C117" s="108"/>
      <c r="D117" s="109"/>
      <c r="E117" s="109"/>
      <c r="F117" s="110"/>
      <c r="G117" s="101">
        <f>G118+G148</f>
        <v>0</v>
      </c>
      <c r="H117" s="44"/>
    </row>
    <row r="118" spans="1:8" s="6" customFormat="1" outlineLevel="1" x14ac:dyDescent="0.25">
      <c r="A118" s="9">
        <v>22</v>
      </c>
      <c r="B118" s="8" t="s">
        <v>122</v>
      </c>
      <c r="C118" s="9"/>
      <c r="D118" s="25"/>
      <c r="E118" s="25"/>
      <c r="F118" s="10"/>
      <c r="G118" s="10">
        <f>SUM(F119:F147)</f>
        <v>0</v>
      </c>
    </row>
    <row r="119" spans="1:8" outlineLevel="2" x14ac:dyDescent="0.25">
      <c r="A119" s="11">
        <v>221</v>
      </c>
      <c r="B119" s="12" t="s">
        <v>123</v>
      </c>
      <c r="C119" s="11"/>
      <c r="D119" s="19"/>
      <c r="E119" s="20"/>
      <c r="F119" s="13"/>
      <c r="G119" s="13"/>
    </row>
    <row r="120" spans="1:8" s="18" customFormat="1" outlineLevel="2" x14ac:dyDescent="0.25">
      <c r="A120" s="28"/>
      <c r="B120" s="27" t="s">
        <v>124</v>
      </c>
      <c r="C120" s="28" t="s">
        <v>27</v>
      </c>
      <c r="D120" s="16">
        <v>5</v>
      </c>
      <c r="E120" s="17"/>
      <c r="F120" s="17">
        <f t="shared" ref="F120:F121" si="5">D120*E120</f>
        <v>0</v>
      </c>
      <c r="G120" s="17"/>
    </row>
    <row r="121" spans="1:8" s="18" customFormat="1" outlineLevel="2" x14ac:dyDescent="0.25">
      <c r="A121" s="28"/>
      <c r="B121" s="27" t="s">
        <v>125</v>
      </c>
      <c r="C121" s="28" t="s">
        <v>27</v>
      </c>
      <c r="D121" s="16">
        <v>65</v>
      </c>
      <c r="E121" s="17"/>
      <c r="F121" s="17">
        <f t="shared" si="5"/>
        <v>0</v>
      </c>
      <c r="G121" s="17"/>
    </row>
    <row r="122" spans="1:8" outlineLevel="2" x14ac:dyDescent="0.25">
      <c r="A122" s="11">
        <v>222</v>
      </c>
      <c r="B122" s="12" t="s">
        <v>126</v>
      </c>
      <c r="C122" s="11"/>
      <c r="D122" s="19"/>
      <c r="E122" s="20"/>
      <c r="F122" s="13"/>
      <c r="G122" s="13"/>
    </row>
    <row r="123" spans="1:8" s="18" customFormat="1" outlineLevel="2" x14ac:dyDescent="0.25">
      <c r="A123" s="14"/>
      <c r="B123" s="46" t="s">
        <v>127</v>
      </c>
      <c r="C123" s="14"/>
      <c r="D123" s="16"/>
      <c r="E123" s="17"/>
      <c r="F123" s="16"/>
      <c r="G123" s="16"/>
    </row>
    <row r="124" spans="1:8" s="18" customFormat="1" outlineLevel="2" x14ac:dyDescent="0.25">
      <c r="A124" s="14"/>
      <c r="B124" s="15" t="s">
        <v>128</v>
      </c>
      <c r="C124" s="14" t="s">
        <v>27</v>
      </c>
      <c r="D124" s="16">
        <v>4.8</v>
      </c>
      <c r="E124" s="17"/>
      <c r="F124" s="16">
        <f t="shared" ref="F124:F134" si="6">D124*E124</f>
        <v>0</v>
      </c>
      <c r="G124" s="16"/>
    </row>
    <row r="125" spans="1:8" s="18" customFormat="1" outlineLevel="2" x14ac:dyDescent="0.25">
      <c r="A125" s="14"/>
      <c r="B125" s="15" t="s">
        <v>129</v>
      </c>
      <c r="C125" s="14" t="s">
        <v>27</v>
      </c>
      <c r="D125" s="16">
        <v>3.1</v>
      </c>
      <c r="E125" s="17"/>
      <c r="F125" s="16">
        <f t="shared" si="6"/>
        <v>0</v>
      </c>
      <c r="G125" s="16"/>
    </row>
    <row r="126" spans="1:8" s="18" customFormat="1" outlineLevel="2" x14ac:dyDescent="0.25">
      <c r="A126" s="14"/>
      <c r="B126" s="15" t="s">
        <v>130</v>
      </c>
      <c r="C126" s="14" t="s">
        <v>27</v>
      </c>
      <c r="D126" s="16">
        <v>3.6</v>
      </c>
      <c r="E126" s="17"/>
      <c r="F126" s="16">
        <f t="shared" si="6"/>
        <v>0</v>
      </c>
      <c r="G126" s="16"/>
    </row>
    <row r="127" spans="1:8" s="18" customFormat="1" outlineLevel="2" x14ac:dyDescent="0.25">
      <c r="A127" s="14"/>
      <c r="B127" s="15" t="s">
        <v>131</v>
      </c>
      <c r="C127" s="14" t="s">
        <v>27</v>
      </c>
      <c r="D127" s="16">
        <v>1</v>
      </c>
      <c r="E127" s="17"/>
      <c r="F127" s="16">
        <f t="shared" si="6"/>
        <v>0</v>
      </c>
      <c r="G127" s="16"/>
    </row>
    <row r="128" spans="1:8" s="18" customFormat="1" outlineLevel="2" x14ac:dyDescent="0.25">
      <c r="A128" s="14"/>
      <c r="B128" s="15" t="s">
        <v>132</v>
      </c>
      <c r="C128" s="14" t="s">
        <v>27</v>
      </c>
      <c r="D128" s="16">
        <v>0.9</v>
      </c>
      <c r="E128" s="17"/>
      <c r="F128" s="16">
        <f t="shared" si="6"/>
        <v>0</v>
      </c>
      <c r="G128" s="16"/>
    </row>
    <row r="129" spans="1:7" s="18" customFormat="1" outlineLevel="2" x14ac:dyDescent="0.25">
      <c r="A129" s="14"/>
      <c r="B129" s="46" t="s">
        <v>133</v>
      </c>
      <c r="C129" s="14"/>
      <c r="D129" s="16"/>
      <c r="E129" s="17"/>
      <c r="F129" s="16"/>
      <c r="G129" s="16"/>
    </row>
    <row r="130" spans="1:7" s="18" customFormat="1" outlineLevel="2" x14ac:dyDescent="0.25">
      <c r="A130" s="14"/>
      <c r="B130" s="15" t="s">
        <v>134</v>
      </c>
      <c r="C130" s="14" t="s">
        <v>27</v>
      </c>
      <c r="D130" s="16">
        <v>5</v>
      </c>
      <c r="E130" s="17"/>
      <c r="F130" s="16">
        <f t="shared" si="6"/>
        <v>0</v>
      </c>
      <c r="G130" s="16"/>
    </row>
    <row r="131" spans="1:7" s="18" customFormat="1" outlineLevel="2" x14ac:dyDescent="0.25">
      <c r="A131" s="14"/>
      <c r="B131" s="46" t="s">
        <v>135</v>
      </c>
      <c r="C131" s="14"/>
      <c r="D131" s="16"/>
      <c r="E131" s="17"/>
      <c r="F131" s="16"/>
      <c r="G131" s="16"/>
    </row>
    <row r="132" spans="1:7" s="18" customFormat="1" outlineLevel="2" x14ac:dyDescent="0.25">
      <c r="A132" s="14"/>
      <c r="B132" s="15" t="s">
        <v>136</v>
      </c>
      <c r="C132" s="14" t="s">
        <v>50</v>
      </c>
      <c r="D132" s="16">
        <v>16</v>
      </c>
      <c r="E132" s="17"/>
      <c r="F132" s="16">
        <f t="shared" si="6"/>
        <v>0</v>
      </c>
      <c r="G132" s="16"/>
    </row>
    <row r="133" spans="1:7" s="18" customFormat="1" outlineLevel="2" x14ac:dyDescent="0.25">
      <c r="A133" s="14"/>
      <c r="B133" s="15" t="s">
        <v>137</v>
      </c>
      <c r="C133" s="14" t="s">
        <v>50</v>
      </c>
      <c r="D133" s="16">
        <v>44</v>
      </c>
      <c r="E133" s="17"/>
      <c r="F133" s="16">
        <f t="shared" si="6"/>
        <v>0</v>
      </c>
      <c r="G133" s="16"/>
    </row>
    <row r="134" spans="1:7" s="18" customFormat="1" outlineLevel="2" x14ac:dyDescent="0.25">
      <c r="A134" s="14"/>
      <c r="B134" s="15" t="s">
        <v>138</v>
      </c>
      <c r="C134" s="14" t="s">
        <v>50</v>
      </c>
      <c r="D134" s="16">
        <v>8</v>
      </c>
      <c r="E134" s="17"/>
      <c r="F134" s="16">
        <f t="shared" si="6"/>
        <v>0</v>
      </c>
      <c r="G134" s="16"/>
    </row>
    <row r="135" spans="1:7" outlineLevel="2" x14ac:dyDescent="0.25">
      <c r="A135" s="11">
        <v>225</v>
      </c>
      <c r="B135" s="12" t="s">
        <v>139</v>
      </c>
      <c r="C135" s="11"/>
      <c r="D135" s="19"/>
      <c r="E135" s="20"/>
      <c r="F135" s="13"/>
      <c r="G135" s="13"/>
    </row>
    <row r="136" spans="1:7" s="18" customFormat="1" outlineLevel="2" x14ac:dyDescent="0.25">
      <c r="A136" s="14"/>
      <c r="B136" s="15" t="s">
        <v>140</v>
      </c>
      <c r="C136" s="14" t="s">
        <v>16</v>
      </c>
      <c r="D136" s="16">
        <v>50</v>
      </c>
      <c r="E136" s="17"/>
      <c r="F136" s="16">
        <f t="shared" ref="F136:F144" si="7">D136*E136</f>
        <v>0</v>
      </c>
      <c r="G136" s="16"/>
    </row>
    <row r="137" spans="1:7" s="45" customFormat="1" outlineLevel="2" x14ac:dyDescent="0.25">
      <c r="A137" s="47"/>
      <c r="B137" s="21" t="s">
        <v>141</v>
      </c>
      <c r="C137" s="47"/>
      <c r="D137" s="16"/>
      <c r="E137" s="17"/>
      <c r="F137" s="48"/>
      <c r="G137" s="48"/>
    </row>
    <row r="138" spans="1:7" s="18" customFormat="1" outlineLevel="2" x14ac:dyDescent="0.25">
      <c r="A138" s="14"/>
      <c r="B138" s="49" t="s">
        <v>142</v>
      </c>
      <c r="C138" s="14" t="s">
        <v>16</v>
      </c>
      <c r="D138" s="16">
        <v>93</v>
      </c>
      <c r="E138" s="17"/>
      <c r="F138" s="16">
        <f t="shared" si="7"/>
        <v>0</v>
      </c>
      <c r="G138" s="16"/>
    </row>
    <row r="139" spans="1:7" s="18" customFormat="1" outlineLevel="2" x14ac:dyDescent="0.25">
      <c r="A139" s="14"/>
      <c r="B139" s="49" t="s">
        <v>143</v>
      </c>
      <c r="C139" s="14" t="s">
        <v>27</v>
      </c>
      <c r="D139" s="16">
        <v>88</v>
      </c>
      <c r="E139" s="17"/>
      <c r="F139" s="16">
        <f t="shared" si="7"/>
        <v>0</v>
      </c>
      <c r="G139" s="16"/>
    </row>
    <row r="140" spans="1:7" s="18" customFormat="1" outlineLevel="2" x14ac:dyDescent="0.25">
      <c r="A140" s="14"/>
      <c r="B140" s="49" t="s">
        <v>144</v>
      </c>
      <c r="C140" s="14" t="s">
        <v>16</v>
      </c>
      <c r="D140" s="16">
        <v>61</v>
      </c>
      <c r="E140" s="17"/>
      <c r="F140" s="16">
        <f t="shared" si="7"/>
        <v>0</v>
      </c>
      <c r="G140" s="16"/>
    </row>
    <row r="141" spans="1:7" s="18" customFormat="1" outlineLevel="2" x14ac:dyDescent="0.25">
      <c r="A141" s="14"/>
      <c r="B141" s="49" t="s">
        <v>145</v>
      </c>
      <c r="C141" s="14" t="s">
        <v>20</v>
      </c>
      <c r="D141" s="16">
        <v>308</v>
      </c>
      <c r="E141" s="17"/>
      <c r="F141" s="16">
        <f t="shared" si="7"/>
        <v>0</v>
      </c>
      <c r="G141" s="16"/>
    </row>
    <row r="142" spans="1:7" s="18" customFormat="1" outlineLevel="2" x14ac:dyDescent="0.25">
      <c r="A142" s="14"/>
      <c r="B142" s="49" t="s">
        <v>146</v>
      </c>
      <c r="C142" s="14" t="s">
        <v>16</v>
      </c>
      <c r="D142" s="16">
        <v>163</v>
      </c>
      <c r="E142" s="17"/>
      <c r="F142" s="16">
        <f t="shared" si="7"/>
        <v>0</v>
      </c>
      <c r="G142" s="16"/>
    </row>
    <row r="143" spans="1:7" s="18" customFormat="1" outlineLevel="2" x14ac:dyDescent="0.25">
      <c r="A143" s="14"/>
      <c r="B143" s="49" t="s">
        <v>147</v>
      </c>
      <c r="C143" s="14" t="s">
        <v>16</v>
      </c>
      <c r="D143" s="16">
        <v>45</v>
      </c>
      <c r="E143" s="17"/>
      <c r="F143" s="16">
        <f t="shared" si="7"/>
        <v>0</v>
      </c>
      <c r="G143" s="16"/>
    </row>
    <row r="144" spans="1:7" s="18" customFormat="1" outlineLevel="2" x14ac:dyDescent="0.25">
      <c r="A144" s="14"/>
      <c r="B144" s="49" t="s">
        <v>148</v>
      </c>
      <c r="C144" s="14" t="s">
        <v>20</v>
      </c>
      <c r="D144" s="16">
        <v>130</v>
      </c>
      <c r="E144" s="17"/>
      <c r="F144" s="16">
        <f t="shared" si="7"/>
        <v>0</v>
      </c>
      <c r="G144" s="16"/>
    </row>
    <row r="145" spans="1:7" outlineLevel="2" x14ac:dyDescent="0.25">
      <c r="A145" s="11">
        <v>227</v>
      </c>
      <c r="B145" s="12" t="s">
        <v>149</v>
      </c>
      <c r="C145" s="11"/>
      <c r="D145" s="19"/>
      <c r="E145" s="20"/>
      <c r="F145" s="13"/>
      <c r="G145" s="13"/>
    </row>
    <row r="146" spans="1:7" s="45" customFormat="1" outlineLevel="2" x14ac:dyDescent="0.25">
      <c r="A146" s="47"/>
      <c r="B146" s="21" t="s">
        <v>141</v>
      </c>
      <c r="C146" s="47"/>
      <c r="D146" s="16"/>
      <c r="E146" s="17"/>
      <c r="F146" s="48"/>
      <c r="G146" s="48"/>
    </row>
    <row r="147" spans="1:7" s="52" customFormat="1" outlineLevel="2" x14ac:dyDescent="0.25">
      <c r="A147" s="50"/>
      <c r="B147" s="49" t="s">
        <v>150</v>
      </c>
      <c r="C147" s="51" t="s">
        <v>16</v>
      </c>
      <c r="D147" s="16">
        <v>93</v>
      </c>
      <c r="E147" s="17"/>
      <c r="F147" s="16">
        <f>D147*E147</f>
        <v>0</v>
      </c>
      <c r="G147" s="16"/>
    </row>
    <row r="148" spans="1:7" s="6" customFormat="1" outlineLevel="1" x14ac:dyDescent="0.25">
      <c r="A148" s="9">
        <v>23</v>
      </c>
      <c r="B148" s="8" t="s">
        <v>151</v>
      </c>
      <c r="C148" s="9"/>
      <c r="D148" s="25"/>
      <c r="E148" s="25"/>
      <c r="F148" s="10"/>
      <c r="G148" s="10">
        <f>SUM(F149:F163)</f>
        <v>0</v>
      </c>
    </row>
    <row r="149" spans="1:7" outlineLevel="2" x14ac:dyDescent="0.25">
      <c r="A149" s="11">
        <v>231</v>
      </c>
      <c r="B149" s="12" t="s">
        <v>152</v>
      </c>
      <c r="C149" s="11"/>
      <c r="D149" s="19"/>
      <c r="E149" s="20"/>
      <c r="F149" s="13"/>
      <c r="G149" s="13"/>
    </row>
    <row r="150" spans="1:7" s="18" customFormat="1" outlineLevel="2" x14ac:dyDescent="0.25">
      <c r="A150" s="28"/>
      <c r="B150" s="27" t="s">
        <v>153</v>
      </c>
      <c r="C150" s="28" t="s">
        <v>16</v>
      </c>
      <c r="D150" s="16">
        <v>845</v>
      </c>
      <c r="E150" s="17"/>
      <c r="F150" s="17">
        <f t="shared" ref="F150:F151" si="8">D150*E150</f>
        <v>0</v>
      </c>
      <c r="G150" s="17"/>
    </row>
    <row r="151" spans="1:7" s="18" customFormat="1" outlineLevel="2" x14ac:dyDescent="0.25">
      <c r="A151" s="28"/>
      <c r="B151" s="27" t="s">
        <v>154</v>
      </c>
      <c r="C151" s="28" t="s">
        <v>16</v>
      </c>
      <c r="D151" s="16">
        <v>1221</v>
      </c>
      <c r="E151" s="17"/>
      <c r="F151" s="17">
        <f t="shared" si="8"/>
        <v>0</v>
      </c>
      <c r="G151" s="17"/>
    </row>
    <row r="152" spans="1:7" outlineLevel="2" x14ac:dyDescent="0.25">
      <c r="A152" s="11">
        <v>232</v>
      </c>
      <c r="B152" s="12" t="s">
        <v>155</v>
      </c>
      <c r="C152" s="11"/>
      <c r="D152" s="19"/>
      <c r="E152" s="20"/>
      <c r="F152" s="13"/>
      <c r="G152" s="13"/>
    </row>
    <row r="153" spans="1:7" s="18" customFormat="1" outlineLevel="2" x14ac:dyDescent="0.25">
      <c r="A153" s="14"/>
      <c r="B153" s="46" t="s">
        <v>156</v>
      </c>
      <c r="C153" s="14"/>
      <c r="D153" s="16"/>
      <c r="E153" s="17"/>
      <c r="F153" s="16"/>
      <c r="G153" s="16"/>
    </row>
    <row r="154" spans="1:7" s="18" customFormat="1" outlineLevel="2" x14ac:dyDescent="0.25">
      <c r="A154" s="14"/>
      <c r="B154" s="15" t="s">
        <v>157</v>
      </c>
      <c r="C154" s="14" t="s">
        <v>16</v>
      </c>
      <c r="D154" s="16">
        <v>270</v>
      </c>
      <c r="E154" s="17"/>
      <c r="F154" s="16">
        <f t="shared" ref="F154" si="9">D154*E154</f>
        <v>0</v>
      </c>
      <c r="G154" s="16"/>
    </row>
    <row r="155" spans="1:7" s="18" customFormat="1" outlineLevel="2" x14ac:dyDescent="0.25">
      <c r="A155" s="14"/>
      <c r="B155" s="46" t="s">
        <v>158</v>
      </c>
      <c r="C155" s="14"/>
      <c r="D155" s="16"/>
      <c r="E155" s="17"/>
      <c r="F155" s="16"/>
      <c r="G155" s="16"/>
    </row>
    <row r="156" spans="1:7" s="18" customFormat="1" outlineLevel="2" x14ac:dyDescent="0.25">
      <c r="A156" s="14"/>
      <c r="B156" s="15" t="s">
        <v>159</v>
      </c>
      <c r="C156" s="14" t="s">
        <v>16</v>
      </c>
      <c r="D156" s="16">
        <v>157</v>
      </c>
      <c r="E156" s="17"/>
      <c r="F156" s="16">
        <f t="shared" ref="F156" si="10">D156*E156</f>
        <v>0</v>
      </c>
      <c r="G156" s="16"/>
    </row>
    <row r="157" spans="1:7" s="18" customFormat="1" outlineLevel="2" x14ac:dyDescent="0.2">
      <c r="A157" s="14"/>
      <c r="B157" s="22" t="s">
        <v>160</v>
      </c>
      <c r="C157" s="14" t="s">
        <v>16</v>
      </c>
      <c r="D157" s="16">
        <v>157</v>
      </c>
      <c r="E157" s="17"/>
      <c r="F157" s="16">
        <f>D157*E157</f>
        <v>0</v>
      </c>
      <c r="G157" s="16"/>
    </row>
    <row r="158" spans="1:7" s="18" customFormat="1" outlineLevel="2" x14ac:dyDescent="0.25">
      <c r="A158" s="14"/>
      <c r="B158" s="46" t="s">
        <v>161</v>
      </c>
      <c r="C158" s="14"/>
      <c r="D158" s="16"/>
      <c r="E158" s="17"/>
      <c r="F158" s="16"/>
      <c r="G158" s="16"/>
    </row>
    <row r="159" spans="1:7" s="18" customFormat="1" outlineLevel="2" x14ac:dyDescent="0.25">
      <c r="A159" s="14"/>
      <c r="B159" s="15" t="s">
        <v>162</v>
      </c>
      <c r="C159" s="14" t="s">
        <v>16</v>
      </c>
      <c r="D159" s="16">
        <v>2136.9</v>
      </c>
      <c r="E159" s="17"/>
      <c r="F159" s="16">
        <f t="shared" ref="F159:F163" si="11">D159*E159</f>
        <v>0</v>
      </c>
      <c r="G159" s="16"/>
    </row>
    <row r="160" spans="1:7" s="18" customFormat="1" outlineLevel="2" x14ac:dyDescent="0.25">
      <c r="A160" s="14"/>
      <c r="B160" s="15" t="s">
        <v>163</v>
      </c>
      <c r="C160" s="14" t="s">
        <v>16</v>
      </c>
      <c r="D160" s="16">
        <v>2136.9</v>
      </c>
      <c r="E160" s="17"/>
      <c r="F160" s="16">
        <f t="shared" si="11"/>
        <v>0</v>
      </c>
      <c r="G160" s="16"/>
    </row>
    <row r="161" spans="1:7" s="18" customFormat="1" outlineLevel="2" x14ac:dyDescent="0.25">
      <c r="A161" s="14"/>
      <c r="B161" s="15" t="s">
        <v>164</v>
      </c>
      <c r="C161" s="14" t="s">
        <v>16</v>
      </c>
      <c r="D161" s="16">
        <v>2136.9</v>
      </c>
      <c r="E161" s="17"/>
      <c r="F161" s="16">
        <f t="shared" si="11"/>
        <v>0</v>
      </c>
      <c r="G161" s="16"/>
    </row>
    <row r="162" spans="1:7" s="18" customFormat="1" outlineLevel="2" x14ac:dyDescent="0.25">
      <c r="A162" s="14"/>
      <c r="B162" s="15" t="s">
        <v>165</v>
      </c>
      <c r="C162" s="14" t="s">
        <v>20</v>
      </c>
      <c r="D162" s="16">
        <v>602</v>
      </c>
      <c r="E162" s="17"/>
      <c r="F162" s="16">
        <f t="shared" si="11"/>
        <v>0</v>
      </c>
      <c r="G162" s="16"/>
    </row>
    <row r="163" spans="1:7" s="36" customFormat="1" outlineLevel="2" x14ac:dyDescent="0.25">
      <c r="A163" s="31"/>
      <c r="B163" s="53" t="s">
        <v>166</v>
      </c>
      <c r="C163" s="31" t="s">
        <v>16</v>
      </c>
      <c r="D163" s="16">
        <v>263.5</v>
      </c>
      <c r="E163" s="17"/>
      <c r="F163" s="34">
        <f t="shared" si="11"/>
        <v>0</v>
      </c>
      <c r="G163" s="34"/>
    </row>
    <row r="164" spans="1:7" s="6" customFormat="1" x14ac:dyDescent="0.25">
      <c r="A164" s="105">
        <v>3</v>
      </c>
      <c r="B164" s="106" t="s">
        <v>167</v>
      </c>
      <c r="C164" s="105"/>
      <c r="D164" s="111"/>
      <c r="E164" s="111"/>
      <c r="F164" s="107"/>
      <c r="G164" s="107">
        <f>G165+G173+G194+G208</f>
        <v>0</v>
      </c>
    </row>
    <row r="165" spans="1:7" s="6" customFormat="1" outlineLevel="1" x14ac:dyDescent="0.25">
      <c r="A165" s="9">
        <v>31</v>
      </c>
      <c r="B165" s="8" t="s">
        <v>168</v>
      </c>
      <c r="C165" s="9"/>
      <c r="D165" s="25"/>
      <c r="E165" s="25"/>
      <c r="F165" s="10"/>
      <c r="G165" s="10">
        <f>SUM(F166:F172)</f>
        <v>0</v>
      </c>
    </row>
    <row r="166" spans="1:7" outlineLevel="2" x14ac:dyDescent="0.25">
      <c r="A166" s="11">
        <v>311</v>
      </c>
      <c r="B166" s="12" t="s">
        <v>169</v>
      </c>
      <c r="C166" s="11"/>
      <c r="D166" s="19"/>
      <c r="E166" s="20"/>
      <c r="F166" s="13"/>
      <c r="G166" s="13"/>
    </row>
    <row r="167" spans="1:7" s="18" customFormat="1" outlineLevel="2" x14ac:dyDescent="0.25">
      <c r="A167" s="15"/>
      <c r="B167" s="15" t="s">
        <v>170</v>
      </c>
      <c r="C167" s="14" t="s">
        <v>74</v>
      </c>
      <c r="D167" s="16">
        <v>16710</v>
      </c>
      <c r="E167" s="17"/>
      <c r="F167" s="16">
        <f t="shared" ref="F167" si="12">D167*E167</f>
        <v>0</v>
      </c>
      <c r="G167" s="16"/>
    </row>
    <row r="168" spans="1:7" outlineLevel="2" x14ac:dyDescent="0.25">
      <c r="A168" s="11">
        <v>313</v>
      </c>
      <c r="B168" s="12" t="s">
        <v>171</v>
      </c>
      <c r="C168" s="11"/>
      <c r="D168" s="19"/>
      <c r="E168" s="20"/>
      <c r="F168" s="13"/>
      <c r="G168" s="13"/>
    </row>
    <row r="169" spans="1:7" s="18" customFormat="1" outlineLevel="2" x14ac:dyDescent="0.25">
      <c r="A169" s="14"/>
      <c r="B169" s="15" t="s">
        <v>172</v>
      </c>
      <c r="C169" s="14" t="s">
        <v>13</v>
      </c>
      <c r="D169" s="16">
        <v>1</v>
      </c>
      <c r="E169" s="17"/>
      <c r="F169" s="16">
        <f t="shared" ref="F169:F170" si="13">D169*E169</f>
        <v>0</v>
      </c>
      <c r="G169" s="16"/>
    </row>
    <row r="170" spans="1:7" s="18" customFormat="1" outlineLevel="2" x14ac:dyDescent="0.25">
      <c r="A170" s="14"/>
      <c r="B170" s="15" t="s">
        <v>173</v>
      </c>
      <c r="C170" s="14" t="s">
        <v>13</v>
      </c>
      <c r="D170" s="16">
        <v>1</v>
      </c>
      <c r="E170" s="17"/>
      <c r="F170" s="16">
        <f t="shared" si="13"/>
        <v>0</v>
      </c>
      <c r="G170" s="16"/>
    </row>
    <row r="171" spans="1:7" outlineLevel="2" x14ac:dyDescent="0.25">
      <c r="A171" s="11">
        <v>315</v>
      </c>
      <c r="B171" s="12" t="s">
        <v>174</v>
      </c>
      <c r="C171" s="11"/>
      <c r="D171" s="19"/>
      <c r="E171" s="20"/>
      <c r="F171" s="13"/>
      <c r="G171" s="13"/>
    </row>
    <row r="172" spans="1:7" s="18" customFormat="1" outlineLevel="2" x14ac:dyDescent="0.25">
      <c r="A172" s="14"/>
      <c r="B172" s="15" t="s">
        <v>175</v>
      </c>
      <c r="C172" s="14" t="s">
        <v>16</v>
      </c>
      <c r="D172" s="16">
        <v>582</v>
      </c>
      <c r="E172" s="17"/>
      <c r="F172" s="16">
        <f t="shared" ref="F172" si="14">D172*E172</f>
        <v>0</v>
      </c>
      <c r="G172" s="16"/>
    </row>
    <row r="173" spans="1:7" s="6" customFormat="1" outlineLevel="1" x14ac:dyDescent="0.25">
      <c r="A173" s="9">
        <v>32</v>
      </c>
      <c r="B173" s="8" t="s">
        <v>176</v>
      </c>
      <c r="C173" s="9"/>
      <c r="D173" s="25"/>
      <c r="E173" s="25"/>
      <c r="F173" s="10"/>
      <c r="G173" s="10">
        <f>SUM(F174:F193)</f>
        <v>0</v>
      </c>
    </row>
    <row r="174" spans="1:7" outlineLevel="2" x14ac:dyDescent="0.25">
      <c r="A174" s="11">
        <v>321</v>
      </c>
      <c r="B174" s="12" t="s">
        <v>177</v>
      </c>
      <c r="C174" s="11"/>
      <c r="D174" s="19"/>
      <c r="E174" s="20"/>
      <c r="F174" s="13"/>
      <c r="G174" s="13"/>
    </row>
    <row r="175" spans="1:7" s="18" customFormat="1" outlineLevel="2" x14ac:dyDescent="0.25">
      <c r="A175" s="14"/>
      <c r="B175" s="15" t="s">
        <v>178</v>
      </c>
      <c r="C175" s="14" t="s">
        <v>27</v>
      </c>
      <c r="D175" s="16">
        <v>1.5</v>
      </c>
      <c r="E175" s="17"/>
      <c r="F175" s="16">
        <f t="shared" ref="F175:F176" si="15">D175*E175</f>
        <v>0</v>
      </c>
      <c r="G175" s="16"/>
    </row>
    <row r="176" spans="1:7" s="18" customFormat="1" outlineLevel="2" x14ac:dyDescent="0.25">
      <c r="A176" s="14"/>
      <c r="B176" s="15" t="s">
        <v>179</v>
      </c>
      <c r="C176" s="14" t="s">
        <v>36</v>
      </c>
      <c r="D176" s="16">
        <v>1</v>
      </c>
      <c r="E176" s="17"/>
      <c r="F176" s="16">
        <f t="shared" si="15"/>
        <v>0</v>
      </c>
      <c r="G176" s="16"/>
    </row>
    <row r="177" spans="1:7" outlineLevel="2" x14ac:dyDescent="0.25">
      <c r="A177" s="11">
        <v>325</v>
      </c>
      <c r="B177" s="12" t="s">
        <v>180</v>
      </c>
      <c r="C177" s="11"/>
      <c r="D177" s="19"/>
      <c r="E177" s="20"/>
      <c r="F177" s="13"/>
      <c r="G177" s="13"/>
    </row>
    <row r="178" spans="1:7" s="18" customFormat="1" outlineLevel="2" x14ac:dyDescent="0.25">
      <c r="A178" s="14"/>
      <c r="B178" s="15" t="s">
        <v>181</v>
      </c>
      <c r="C178" s="14" t="s">
        <v>16</v>
      </c>
      <c r="D178" s="16">
        <v>305</v>
      </c>
      <c r="E178" s="17"/>
      <c r="F178" s="16">
        <f>D178*E178</f>
        <v>0</v>
      </c>
      <c r="G178" s="16"/>
    </row>
    <row r="179" spans="1:7" s="18" customFormat="1" ht="24" outlineLevel="2" x14ac:dyDescent="0.25">
      <c r="A179" s="14"/>
      <c r="B179" s="54" t="s">
        <v>182</v>
      </c>
      <c r="C179" s="14" t="s">
        <v>16</v>
      </c>
      <c r="D179" s="16">
        <v>1432</v>
      </c>
      <c r="E179" s="17"/>
      <c r="F179" s="16">
        <f t="shared" ref="F179:F186" si="16">D179*E179</f>
        <v>0</v>
      </c>
      <c r="G179" s="16"/>
    </row>
    <row r="180" spans="1:7" s="18" customFormat="1" outlineLevel="2" x14ac:dyDescent="0.25">
      <c r="A180" s="14"/>
      <c r="B180" s="15" t="s">
        <v>183</v>
      </c>
      <c r="C180" s="14" t="s">
        <v>16</v>
      </c>
      <c r="D180" s="16">
        <v>661</v>
      </c>
      <c r="E180" s="17"/>
      <c r="F180" s="16">
        <f t="shared" si="16"/>
        <v>0</v>
      </c>
      <c r="G180" s="16"/>
    </row>
    <row r="181" spans="1:7" s="18" customFormat="1" outlineLevel="2" x14ac:dyDescent="0.25">
      <c r="A181" s="14"/>
      <c r="B181" s="15" t="s">
        <v>184</v>
      </c>
      <c r="C181" s="14" t="s">
        <v>16</v>
      </c>
      <c r="D181" s="16">
        <v>661</v>
      </c>
      <c r="E181" s="17"/>
      <c r="F181" s="16">
        <f t="shared" si="16"/>
        <v>0</v>
      </c>
      <c r="G181" s="16"/>
    </row>
    <row r="182" spans="1:7" s="18" customFormat="1" outlineLevel="2" x14ac:dyDescent="0.25">
      <c r="A182" s="14"/>
      <c r="B182" s="15" t="s">
        <v>185</v>
      </c>
      <c r="C182" s="14" t="s">
        <v>20</v>
      </c>
      <c r="D182" s="16">
        <v>1520</v>
      </c>
      <c r="E182" s="17"/>
      <c r="F182" s="16">
        <f t="shared" si="16"/>
        <v>0</v>
      </c>
      <c r="G182" s="16"/>
    </row>
    <row r="183" spans="1:7" s="18" customFormat="1" outlineLevel="2" x14ac:dyDescent="0.25">
      <c r="A183" s="14"/>
      <c r="B183" s="15" t="s">
        <v>186</v>
      </c>
      <c r="C183" s="14" t="s">
        <v>20</v>
      </c>
      <c r="D183" s="16">
        <v>1270</v>
      </c>
      <c r="E183" s="17"/>
      <c r="F183" s="16">
        <f t="shared" si="16"/>
        <v>0</v>
      </c>
      <c r="G183" s="16"/>
    </row>
    <row r="184" spans="1:7" s="18" customFormat="1" outlineLevel="2" x14ac:dyDescent="0.25">
      <c r="A184" s="14"/>
      <c r="B184" s="15" t="s">
        <v>187</v>
      </c>
      <c r="C184" s="14" t="s">
        <v>16</v>
      </c>
      <c r="D184" s="16">
        <v>453</v>
      </c>
      <c r="E184" s="17"/>
      <c r="F184" s="16">
        <f t="shared" si="16"/>
        <v>0</v>
      </c>
      <c r="G184" s="16"/>
    </row>
    <row r="185" spans="1:7" s="18" customFormat="1" outlineLevel="2" x14ac:dyDescent="0.25">
      <c r="A185" s="14"/>
      <c r="B185" s="15" t="s">
        <v>188</v>
      </c>
      <c r="C185" s="14" t="s">
        <v>16</v>
      </c>
      <c r="D185" s="16">
        <v>630</v>
      </c>
      <c r="E185" s="17"/>
      <c r="F185" s="16">
        <f t="shared" si="16"/>
        <v>0</v>
      </c>
      <c r="G185" s="16"/>
    </row>
    <row r="186" spans="1:7" s="18" customFormat="1" outlineLevel="2" x14ac:dyDescent="0.25">
      <c r="A186" s="14"/>
      <c r="B186" s="15" t="s">
        <v>189</v>
      </c>
      <c r="C186" s="14" t="s">
        <v>16</v>
      </c>
      <c r="D186" s="16">
        <v>630</v>
      </c>
      <c r="E186" s="17"/>
      <c r="F186" s="16">
        <f t="shared" si="16"/>
        <v>0</v>
      </c>
      <c r="G186" s="16"/>
    </row>
    <row r="187" spans="1:7" outlineLevel="2" x14ac:dyDescent="0.25">
      <c r="A187" s="11">
        <v>329</v>
      </c>
      <c r="B187" s="12" t="s">
        <v>190</v>
      </c>
      <c r="C187" s="11"/>
      <c r="D187" s="19"/>
      <c r="E187" s="20"/>
      <c r="F187" s="13"/>
      <c r="G187" s="13"/>
    </row>
    <row r="188" spans="1:7" s="18" customFormat="1" outlineLevel="2" x14ac:dyDescent="0.25">
      <c r="A188" s="28"/>
      <c r="B188" s="27" t="s">
        <v>191</v>
      </c>
      <c r="C188" s="14" t="s">
        <v>27</v>
      </c>
      <c r="D188" s="16">
        <v>2.2999999999999998</v>
      </c>
      <c r="E188" s="17"/>
      <c r="F188" s="16">
        <f t="shared" ref="F188:F192" si="17">D188*E188</f>
        <v>0</v>
      </c>
      <c r="G188" s="16"/>
    </row>
    <row r="189" spans="1:7" s="18" customFormat="1" outlineLevel="2" x14ac:dyDescent="0.25">
      <c r="A189" s="14"/>
      <c r="B189" s="15" t="s">
        <v>192</v>
      </c>
      <c r="C189" s="14" t="s">
        <v>16</v>
      </c>
      <c r="D189" s="16">
        <v>104</v>
      </c>
      <c r="E189" s="17"/>
      <c r="F189" s="16">
        <f t="shared" si="17"/>
        <v>0</v>
      </c>
      <c r="G189" s="16"/>
    </row>
    <row r="190" spans="1:7" s="18" customFormat="1" outlineLevel="2" x14ac:dyDescent="0.25">
      <c r="A190" s="14"/>
      <c r="B190" s="15" t="s">
        <v>193</v>
      </c>
      <c r="C190" s="14" t="s">
        <v>27</v>
      </c>
      <c r="D190" s="16">
        <v>3</v>
      </c>
      <c r="E190" s="17"/>
      <c r="F190" s="16">
        <f t="shared" si="17"/>
        <v>0</v>
      </c>
      <c r="G190" s="16"/>
    </row>
    <row r="191" spans="1:7" s="18" customFormat="1" outlineLevel="2" x14ac:dyDescent="0.25">
      <c r="A191" s="14"/>
      <c r="B191" s="15" t="s">
        <v>194</v>
      </c>
      <c r="C191" s="14" t="s">
        <v>27</v>
      </c>
      <c r="D191" s="16">
        <v>0.2</v>
      </c>
      <c r="E191" s="17"/>
      <c r="F191" s="16">
        <f t="shared" si="17"/>
        <v>0</v>
      </c>
      <c r="G191" s="16"/>
    </row>
    <row r="192" spans="1:7" s="18" customFormat="1" outlineLevel="2" x14ac:dyDescent="0.25">
      <c r="A192" s="14"/>
      <c r="B192" s="15" t="s">
        <v>195</v>
      </c>
      <c r="C192" s="14" t="s">
        <v>27</v>
      </c>
      <c r="D192" s="16">
        <v>1.5</v>
      </c>
      <c r="E192" s="17"/>
      <c r="F192" s="16">
        <f t="shared" si="17"/>
        <v>0</v>
      </c>
      <c r="G192" s="16"/>
    </row>
    <row r="193" spans="1:7" s="18" customFormat="1" outlineLevel="2" x14ac:dyDescent="0.25">
      <c r="A193" s="14"/>
      <c r="B193" s="27" t="s">
        <v>196</v>
      </c>
      <c r="C193" s="14" t="s">
        <v>27</v>
      </c>
      <c r="D193" s="16">
        <v>2.2000000000000002</v>
      </c>
      <c r="E193" s="17"/>
      <c r="F193" s="16">
        <f>D193*E193</f>
        <v>0</v>
      </c>
      <c r="G193" s="16"/>
    </row>
    <row r="194" spans="1:7" s="6" customFormat="1" outlineLevel="1" x14ac:dyDescent="0.25">
      <c r="A194" s="9">
        <v>33</v>
      </c>
      <c r="B194" s="8" t="s">
        <v>197</v>
      </c>
      <c r="C194" s="9"/>
      <c r="D194" s="25"/>
      <c r="E194" s="25"/>
      <c r="F194" s="10"/>
      <c r="G194" s="10">
        <f>SUM(F195:F207)</f>
        <v>0</v>
      </c>
    </row>
    <row r="195" spans="1:7" outlineLevel="2" x14ac:dyDescent="0.25">
      <c r="A195" s="11">
        <v>332</v>
      </c>
      <c r="B195" s="12" t="s">
        <v>155</v>
      </c>
      <c r="C195" s="11"/>
      <c r="D195" s="19"/>
      <c r="E195" s="20"/>
      <c r="F195" s="13"/>
      <c r="G195" s="13"/>
    </row>
    <row r="196" spans="1:7" s="18" customFormat="1" outlineLevel="2" x14ac:dyDescent="0.25">
      <c r="A196" s="14"/>
      <c r="B196" s="49" t="s">
        <v>198</v>
      </c>
      <c r="C196" s="14" t="s">
        <v>16</v>
      </c>
      <c r="D196" s="16">
        <v>149</v>
      </c>
      <c r="E196" s="17"/>
      <c r="F196" s="16">
        <f>D196*E196</f>
        <v>0</v>
      </c>
      <c r="G196" s="16"/>
    </row>
    <row r="197" spans="1:7" outlineLevel="2" x14ac:dyDescent="0.25">
      <c r="A197" s="11">
        <v>333</v>
      </c>
      <c r="B197" s="12" t="s">
        <v>168</v>
      </c>
      <c r="C197" s="11"/>
      <c r="D197" s="19"/>
      <c r="E197" s="20"/>
      <c r="F197" s="13"/>
      <c r="G197" s="13"/>
    </row>
    <row r="198" spans="1:7" outlineLevel="2" x14ac:dyDescent="0.25">
      <c r="A198" s="11"/>
      <c r="B198" s="12" t="s">
        <v>199</v>
      </c>
      <c r="C198" s="11"/>
      <c r="D198" s="19"/>
      <c r="E198" s="20"/>
      <c r="F198" s="13"/>
      <c r="G198" s="13"/>
    </row>
    <row r="199" spans="1:7" s="18" customFormat="1" outlineLevel="2" x14ac:dyDescent="0.25">
      <c r="A199" s="14"/>
      <c r="B199" s="15" t="s">
        <v>168</v>
      </c>
      <c r="C199" s="14" t="s">
        <v>74</v>
      </c>
      <c r="D199" s="16">
        <v>840</v>
      </c>
      <c r="E199" s="17"/>
      <c r="F199" s="16">
        <f t="shared" ref="F199:F207" si="18">D199*E199</f>
        <v>0</v>
      </c>
      <c r="G199" s="16"/>
    </row>
    <row r="200" spans="1:7" s="18" customFormat="1" outlineLevel="2" x14ac:dyDescent="0.25">
      <c r="A200" s="14"/>
      <c r="B200" s="15" t="s">
        <v>200</v>
      </c>
      <c r="C200" s="14" t="s">
        <v>20</v>
      </c>
      <c r="D200" s="16">
        <v>24</v>
      </c>
      <c r="E200" s="17"/>
      <c r="F200" s="16">
        <f t="shared" si="18"/>
        <v>0</v>
      </c>
      <c r="G200" s="16"/>
    </row>
    <row r="201" spans="1:7" s="18" customFormat="1" outlineLevel="2" x14ac:dyDescent="0.25">
      <c r="A201" s="14"/>
      <c r="B201" s="15" t="s">
        <v>201</v>
      </c>
      <c r="C201" s="14" t="s">
        <v>27</v>
      </c>
      <c r="D201" s="16">
        <v>0.9</v>
      </c>
      <c r="E201" s="17"/>
      <c r="F201" s="16">
        <f t="shared" si="18"/>
        <v>0</v>
      </c>
      <c r="G201" s="16"/>
    </row>
    <row r="202" spans="1:7" outlineLevel="2" x14ac:dyDescent="0.25">
      <c r="A202" s="11">
        <v>337</v>
      </c>
      <c r="B202" s="12" t="s">
        <v>202</v>
      </c>
      <c r="C202" s="11"/>
      <c r="D202" s="19"/>
      <c r="E202" s="20"/>
      <c r="F202" s="13"/>
      <c r="G202" s="13"/>
    </row>
    <row r="203" spans="1:7" s="45" customFormat="1" outlineLevel="2" x14ac:dyDescent="0.25">
      <c r="A203" s="47"/>
      <c r="B203" s="21" t="s">
        <v>203</v>
      </c>
      <c r="C203" s="47"/>
      <c r="D203" s="16"/>
      <c r="E203" s="17"/>
      <c r="F203" s="48"/>
      <c r="G203" s="48"/>
    </row>
    <row r="204" spans="1:7" s="18" customFormat="1" ht="24" outlineLevel="2" x14ac:dyDescent="0.25">
      <c r="A204" s="14"/>
      <c r="B204" s="54" t="s">
        <v>204</v>
      </c>
      <c r="C204" s="14" t="s">
        <v>16</v>
      </c>
      <c r="D204" s="16">
        <v>116</v>
      </c>
      <c r="E204" s="17"/>
      <c r="F204" s="16">
        <f t="shared" si="18"/>
        <v>0</v>
      </c>
      <c r="G204" s="16"/>
    </row>
    <row r="205" spans="1:7" s="18" customFormat="1" ht="24" outlineLevel="2" x14ac:dyDescent="0.25">
      <c r="A205" s="14"/>
      <c r="B205" s="54" t="s">
        <v>205</v>
      </c>
      <c r="C205" s="14" t="s">
        <v>16</v>
      </c>
      <c r="D205" s="16">
        <v>116</v>
      </c>
      <c r="E205" s="17"/>
      <c r="F205" s="16">
        <f t="shared" si="18"/>
        <v>0</v>
      </c>
      <c r="G205" s="16"/>
    </row>
    <row r="206" spans="1:7" s="18" customFormat="1" ht="24" outlineLevel="2" x14ac:dyDescent="0.25">
      <c r="A206" s="14"/>
      <c r="B206" s="54" t="s">
        <v>206</v>
      </c>
      <c r="C206" s="14" t="s">
        <v>16</v>
      </c>
      <c r="D206" s="16">
        <v>19</v>
      </c>
      <c r="E206" s="17"/>
      <c r="F206" s="16">
        <f t="shared" si="18"/>
        <v>0</v>
      </c>
      <c r="G206" s="16"/>
    </row>
    <row r="207" spans="1:7" s="18" customFormat="1" ht="24" outlineLevel="2" x14ac:dyDescent="0.25">
      <c r="A207" s="14"/>
      <c r="B207" s="54" t="s">
        <v>205</v>
      </c>
      <c r="C207" s="14" t="s">
        <v>16</v>
      </c>
      <c r="D207" s="16">
        <v>19</v>
      </c>
      <c r="E207" s="17"/>
      <c r="F207" s="16">
        <f t="shared" si="18"/>
        <v>0</v>
      </c>
      <c r="G207" s="16"/>
    </row>
    <row r="208" spans="1:7" s="6" customFormat="1" outlineLevel="1" x14ac:dyDescent="0.25">
      <c r="A208" s="9">
        <v>34</v>
      </c>
      <c r="B208" s="8" t="s">
        <v>207</v>
      </c>
      <c r="C208" s="9"/>
      <c r="D208" s="25"/>
      <c r="E208" s="25"/>
      <c r="F208" s="10"/>
      <c r="G208" s="10">
        <f>SUM(F209:F219)</f>
        <v>0</v>
      </c>
    </row>
    <row r="209" spans="1:7" outlineLevel="2" x14ac:dyDescent="0.25">
      <c r="A209" s="11">
        <v>342</v>
      </c>
      <c r="B209" s="12" t="s">
        <v>155</v>
      </c>
      <c r="C209" s="11"/>
      <c r="D209" s="19"/>
      <c r="E209" s="20"/>
      <c r="F209" s="13"/>
      <c r="G209" s="13"/>
    </row>
    <row r="210" spans="1:7" s="18" customFormat="1" outlineLevel="2" x14ac:dyDescent="0.25">
      <c r="A210" s="14"/>
      <c r="B210" s="15" t="s">
        <v>208</v>
      </c>
      <c r="C210" s="14" t="s">
        <v>27</v>
      </c>
      <c r="D210" s="16">
        <v>1.3</v>
      </c>
      <c r="E210" s="17"/>
      <c r="F210" s="16">
        <f t="shared" ref="F210:F219" si="19">D210*E210</f>
        <v>0</v>
      </c>
      <c r="G210" s="16"/>
    </row>
    <row r="211" spans="1:7" s="18" customFormat="1" outlineLevel="2" x14ac:dyDescent="0.25">
      <c r="A211" s="14"/>
      <c r="B211" s="15" t="s">
        <v>209</v>
      </c>
      <c r="C211" s="14" t="s">
        <v>16</v>
      </c>
      <c r="D211" s="16">
        <v>5</v>
      </c>
      <c r="E211" s="17"/>
      <c r="F211" s="16">
        <f t="shared" si="19"/>
        <v>0</v>
      </c>
      <c r="G211" s="16"/>
    </row>
    <row r="212" spans="1:7" s="18" customFormat="1" outlineLevel="2" x14ac:dyDescent="0.25">
      <c r="A212" s="14"/>
      <c r="B212" s="15" t="s">
        <v>210</v>
      </c>
      <c r="C212" s="14" t="s">
        <v>27</v>
      </c>
      <c r="D212" s="16">
        <v>1.92</v>
      </c>
      <c r="E212" s="17"/>
      <c r="F212" s="16">
        <f t="shared" si="19"/>
        <v>0</v>
      </c>
      <c r="G212" s="16"/>
    </row>
    <row r="213" spans="1:7" s="18" customFormat="1" outlineLevel="2" x14ac:dyDescent="0.25">
      <c r="A213" s="14"/>
      <c r="B213" s="15" t="s">
        <v>209</v>
      </c>
      <c r="C213" s="14" t="s">
        <v>16</v>
      </c>
      <c r="D213" s="16">
        <v>7</v>
      </c>
      <c r="E213" s="17"/>
      <c r="F213" s="16">
        <f t="shared" si="19"/>
        <v>0</v>
      </c>
      <c r="G213" s="16"/>
    </row>
    <row r="214" spans="1:7" s="18" customFormat="1" outlineLevel="2" x14ac:dyDescent="0.25">
      <c r="A214" s="14"/>
      <c r="B214" s="15" t="s">
        <v>211</v>
      </c>
      <c r="C214" s="14" t="s">
        <v>16</v>
      </c>
      <c r="D214" s="16">
        <v>2</v>
      </c>
      <c r="E214" s="17"/>
      <c r="F214" s="16">
        <f t="shared" si="19"/>
        <v>0</v>
      </c>
      <c r="G214" s="16"/>
    </row>
    <row r="215" spans="1:7" s="18" customFormat="1" outlineLevel="2" x14ac:dyDescent="0.25">
      <c r="A215" s="14"/>
      <c r="B215" s="15" t="s">
        <v>209</v>
      </c>
      <c r="C215" s="14" t="s">
        <v>16</v>
      </c>
      <c r="D215" s="16">
        <v>10</v>
      </c>
      <c r="E215" s="17"/>
      <c r="F215" s="16">
        <f t="shared" si="19"/>
        <v>0</v>
      </c>
      <c r="G215" s="16"/>
    </row>
    <row r="216" spans="1:7" outlineLevel="2" x14ac:dyDescent="0.25">
      <c r="A216" s="11">
        <v>343</v>
      </c>
      <c r="B216" s="12" t="s">
        <v>168</v>
      </c>
      <c r="C216" s="11"/>
      <c r="D216" s="19"/>
      <c r="E216" s="20"/>
      <c r="F216" s="13"/>
      <c r="G216" s="13"/>
    </row>
    <row r="217" spans="1:7" s="18" customFormat="1" outlineLevel="2" x14ac:dyDescent="0.25">
      <c r="A217" s="14"/>
      <c r="B217" s="15" t="s">
        <v>212</v>
      </c>
      <c r="C217" s="14" t="s">
        <v>16</v>
      </c>
      <c r="D217" s="16">
        <v>3.6</v>
      </c>
      <c r="E217" s="17"/>
      <c r="F217" s="16">
        <f t="shared" si="19"/>
        <v>0</v>
      </c>
      <c r="G217" s="16"/>
    </row>
    <row r="218" spans="1:7" s="18" customFormat="1" outlineLevel="2" x14ac:dyDescent="0.25">
      <c r="A218" s="14"/>
      <c r="B218" s="15" t="s">
        <v>213</v>
      </c>
      <c r="C218" s="14" t="s">
        <v>74</v>
      </c>
      <c r="D218" s="16">
        <v>71.28</v>
      </c>
      <c r="E218" s="17"/>
      <c r="F218" s="16">
        <f t="shared" si="19"/>
        <v>0</v>
      </c>
      <c r="G218" s="16"/>
    </row>
    <row r="219" spans="1:7" s="18" customFormat="1" outlineLevel="2" x14ac:dyDescent="0.25">
      <c r="A219" s="14"/>
      <c r="B219" s="15" t="s">
        <v>214</v>
      </c>
      <c r="C219" s="14" t="s">
        <v>20</v>
      </c>
      <c r="D219" s="16">
        <v>6</v>
      </c>
      <c r="E219" s="17"/>
      <c r="F219" s="16">
        <f t="shared" si="19"/>
        <v>0</v>
      </c>
      <c r="G219" s="16"/>
    </row>
    <row r="220" spans="1:7" s="6" customFormat="1" x14ac:dyDescent="0.25">
      <c r="A220" s="105">
        <v>4</v>
      </c>
      <c r="B220" s="106" t="s">
        <v>215</v>
      </c>
      <c r="C220" s="105"/>
      <c r="D220" s="111"/>
      <c r="E220" s="111"/>
      <c r="F220" s="107"/>
      <c r="G220" s="107">
        <f>G221+G232+G247+G257+G260</f>
        <v>0</v>
      </c>
    </row>
    <row r="221" spans="1:7" s="6" customFormat="1" outlineLevel="1" x14ac:dyDescent="0.25">
      <c r="A221" s="9">
        <v>41</v>
      </c>
      <c r="B221" s="8" t="s">
        <v>216</v>
      </c>
      <c r="C221" s="9"/>
      <c r="D221" s="25"/>
      <c r="E221" s="25"/>
      <c r="F221" s="10"/>
      <c r="G221" s="10">
        <f>SUM(F222:F231)</f>
        <v>0</v>
      </c>
    </row>
    <row r="222" spans="1:7" outlineLevel="2" x14ac:dyDescent="0.25">
      <c r="A222" s="11">
        <v>411</v>
      </c>
      <c r="B222" s="12" t="s">
        <v>217</v>
      </c>
      <c r="C222" s="11"/>
      <c r="D222" s="19"/>
      <c r="E222" s="20"/>
      <c r="F222" s="13"/>
      <c r="G222" s="13"/>
    </row>
    <row r="223" spans="1:7" s="18" customFormat="1" outlineLevel="2" x14ac:dyDescent="0.25">
      <c r="A223" s="14"/>
      <c r="B223" s="15" t="s">
        <v>218</v>
      </c>
      <c r="C223" s="14" t="s">
        <v>50</v>
      </c>
      <c r="D223" s="16">
        <v>2</v>
      </c>
      <c r="E223" s="17"/>
      <c r="F223" s="16">
        <f t="shared" ref="F223:F231" si="20">D223*E223</f>
        <v>0</v>
      </c>
      <c r="G223" s="16"/>
    </row>
    <row r="224" spans="1:7" s="18" customFormat="1" outlineLevel="2" x14ac:dyDescent="0.25">
      <c r="A224" s="14"/>
      <c r="B224" s="15" t="s">
        <v>219</v>
      </c>
      <c r="C224" s="14" t="s">
        <v>50</v>
      </c>
      <c r="D224" s="16">
        <v>2</v>
      </c>
      <c r="E224" s="17"/>
      <c r="F224" s="16">
        <f t="shared" si="20"/>
        <v>0</v>
      </c>
      <c r="G224" s="16"/>
    </row>
    <row r="225" spans="1:7" s="18" customFormat="1" outlineLevel="2" x14ac:dyDescent="0.25">
      <c r="A225" s="14"/>
      <c r="B225" s="15" t="s">
        <v>220</v>
      </c>
      <c r="C225" s="14" t="s">
        <v>50</v>
      </c>
      <c r="D225" s="16">
        <v>1</v>
      </c>
      <c r="E225" s="17"/>
      <c r="F225" s="16">
        <f t="shared" si="20"/>
        <v>0</v>
      </c>
      <c r="G225" s="16"/>
    </row>
    <row r="226" spans="1:7" s="18" customFormat="1" outlineLevel="2" x14ac:dyDescent="0.25">
      <c r="A226" s="14"/>
      <c r="B226" s="15" t="s">
        <v>221</v>
      </c>
      <c r="C226" s="14" t="s">
        <v>50</v>
      </c>
      <c r="D226" s="16">
        <v>1</v>
      </c>
      <c r="E226" s="17"/>
      <c r="F226" s="16">
        <f t="shared" si="20"/>
        <v>0</v>
      </c>
      <c r="G226" s="16"/>
    </row>
    <row r="227" spans="1:7" s="18" customFormat="1" outlineLevel="2" x14ac:dyDescent="0.25">
      <c r="A227" s="14"/>
      <c r="B227" s="15" t="s">
        <v>222</v>
      </c>
      <c r="C227" s="14" t="s">
        <v>50</v>
      </c>
      <c r="D227" s="16">
        <v>1</v>
      </c>
      <c r="E227" s="17"/>
      <c r="F227" s="16">
        <f t="shared" si="20"/>
        <v>0</v>
      </c>
      <c r="G227" s="16"/>
    </row>
    <row r="228" spans="1:7" s="18" customFormat="1" outlineLevel="2" x14ac:dyDescent="0.25">
      <c r="A228" s="14"/>
      <c r="B228" s="15" t="s">
        <v>223</v>
      </c>
      <c r="C228" s="14" t="s">
        <v>50</v>
      </c>
      <c r="D228" s="16">
        <v>1</v>
      </c>
      <c r="E228" s="17"/>
      <c r="F228" s="16">
        <f t="shared" si="20"/>
        <v>0</v>
      </c>
      <c r="G228" s="16"/>
    </row>
    <row r="229" spans="1:7" s="18" customFormat="1" outlineLevel="2" x14ac:dyDescent="0.2">
      <c r="A229" s="14"/>
      <c r="B229" s="22" t="s">
        <v>224</v>
      </c>
      <c r="C229" s="14" t="s">
        <v>50</v>
      </c>
      <c r="D229" s="16">
        <v>6</v>
      </c>
      <c r="E229" s="17"/>
      <c r="F229" s="16">
        <f>D229*E229</f>
        <v>0</v>
      </c>
      <c r="G229" s="16"/>
    </row>
    <row r="230" spans="1:7" outlineLevel="2" x14ac:dyDescent="0.25">
      <c r="A230" s="11">
        <v>415</v>
      </c>
      <c r="B230" s="12" t="s">
        <v>225</v>
      </c>
      <c r="C230" s="11"/>
      <c r="D230" s="19"/>
      <c r="E230" s="20"/>
      <c r="F230" s="13"/>
      <c r="G230" s="13"/>
    </row>
    <row r="231" spans="1:7" s="18" customFormat="1" outlineLevel="2" x14ac:dyDescent="0.2">
      <c r="A231" s="14"/>
      <c r="B231" s="22" t="s">
        <v>226</v>
      </c>
      <c r="C231" s="14" t="s">
        <v>50</v>
      </c>
      <c r="D231" s="16">
        <v>8</v>
      </c>
      <c r="E231" s="17"/>
      <c r="F231" s="16">
        <f t="shared" si="20"/>
        <v>0</v>
      </c>
      <c r="G231" s="16"/>
    </row>
    <row r="232" spans="1:7" s="6" customFormat="1" outlineLevel="1" x14ac:dyDescent="0.25">
      <c r="A232" s="9">
        <v>42</v>
      </c>
      <c r="B232" s="8" t="s">
        <v>51</v>
      </c>
      <c r="C232" s="9"/>
      <c r="D232" s="25"/>
      <c r="E232" s="25"/>
      <c r="F232" s="10"/>
      <c r="G232" s="10">
        <f>SUM(F233:F246)</f>
        <v>0</v>
      </c>
    </row>
    <row r="233" spans="1:7" outlineLevel="2" x14ac:dyDescent="0.25">
      <c r="A233" s="11">
        <v>421</v>
      </c>
      <c r="B233" s="12" t="s">
        <v>227</v>
      </c>
      <c r="C233" s="11"/>
      <c r="D233" s="19"/>
      <c r="E233" s="20"/>
      <c r="F233" s="13"/>
      <c r="G233" s="13"/>
    </row>
    <row r="234" spans="1:7" s="18" customFormat="1" outlineLevel="2" x14ac:dyDescent="0.25">
      <c r="A234" s="14"/>
      <c r="B234" s="15" t="s">
        <v>227</v>
      </c>
      <c r="C234" s="14" t="s">
        <v>20</v>
      </c>
      <c r="D234" s="16">
        <v>53</v>
      </c>
      <c r="E234" s="17"/>
      <c r="F234" s="16">
        <f t="shared" ref="F234:F246" si="21">D234*E234</f>
        <v>0</v>
      </c>
      <c r="G234" s="16"/>
    </row>
    <row r="235" spans="1:7" outlineLevel="2" x14ac:dyDescent="0.25">
      <c r="A235" s="11">
        <v>422</v>
      </c>
      <c r="B235" s="12" t="s">
        <v>228</v>
      </c>
      <c r="C235" s="11"/>
      <c r="D235" s="19"/>
      <c r="E235" s="20"/>
      <c r="F235" s="13"/>
      <c r="G235" s="13"/>
    </row>
    <row r="236" spans="1:7" s="18" customFormat="1" outlineLevel="2" x14ac:dyDescent="0.2">
      <c r="A236" s="14"/>
      <c r="B236" s="22" t="s">
        <v>229</v>
      </c>
      <c r="C236" s="14" t="s">
        <v>50</v>
      </c>
      <c r="D236" s="16">
        <v>9</v>
      </c>
      <c r="E236" s="17"/>
      <c r="F236" s="16">
        <f t="shared" si="21"/>
        <v>0</v>
      </c>
      <c r="G236" s="16"/>
    </row>
    <row r="237" spans="1:7" s="18" customFormat="1" outlineLevel="2" x14ac:dyDescent="0.2">
      <c r="A237" s="14"/>
      <c r="B237" s="22" t="s">
        <v>230</v>
      </c>
      <c r="C237" s="14" t="s">
        <v>50</v>
      </c>
      <c r="D237" s="16">
        <v>10</v>
      </c>
      <c r="E237" s="17"/>
      <c r="F237" s="16">
        <f t="shared" si="21"/>
        <v>0</v>
      </c>
      <c r="G237" s="16"/>
    </row>
    <row r="238" spans="1:7" s="18" customFormat="1" outlineLevel="2" x14ac:dyDescent="0.2">
      <c r="A238" s="14"/>
      <c r="B238" s="22" t="s">
        <v>231</v>
      </c>
      <c r="C238" s="14" t="s">
        <v>50</v>
      </c>
      <c r="D238" s="16">
        <v>10</v>
      </c>
      <c r="E238" s="17"/>
      <c r="F238" s="16">
        <f t="shared" si="21"/>
        <v>0</v>
      </c>
      <c r="G238" s="16"/>
    </row>
    <row r="239" spans="1:7" s="18" customFormat="1" outlineLevel="2" x14ac:dyDescent="0.2">
      <c r="A239" s="14"/>
      <c r="B239" s="22" t="s">
        <v>232</v>
      </c>
      <c r="C239" s="14" t="s">
        <v>50</v>
      </c>
      <c r="D239" s="16">
        <v>1</v>
      </c>
      <c r="E239" s="17"/>
      <c r="F239" s="16">
        <f t="shared" si="21"/>
        <v>0</v>
      </c>
      <c r="G239" s="16"/>
    </row>
    <row r="240" spans="1:7" s="18" customFormat="1" outlineLevel="2" x14ac:dyDescent="0.2">
      <c r="A240" s="14"/>
      <c r="B240" s="22" t="s">
        <v>233</v>
      </c>
      <c r="C240" s="14" t="s">
        <v>50</v>
      </c>
      <c r="D240" s="16">
        <v>1</v>
      </c>
      <c r="E240" s="17"/>
      <c r="F240" s="16">
        <f t="shared" si="21"/>
        <v>0</v>
      </c>
      <c r="G240" s="16"/>
    </row>
    <row r="241" spans="1:7" s="18" customFormat="1" outlineLevel="2" x14ac:dyDescent="0.2">
      <c r="A241" s="14"/>
      <c r="B241" s="22" t="s">
        <v>234</v>
      </c>
      <c r="C241" s="14" t="s">
        <v>50</v>
      </c>
      <c r="D241" s="16">
        <v>1</v>
      </c>
      <c r="E241" s="17"/>
      <c r="F241" s="16">
        <f t="shared" si="21"/>
        <v>0</v>
      </c>
      <c r="G241" s="16"/>
    </row>
    <row r="242" spans="1:7" s="18" customFormat="1" outlineLevel="2" x14ac:dyDescent="0.2">
      <c r="A242" s="14"/>
      <c r="B242" s="22" t="s">
        <v>235</v>
      </c>
      <c r="C242" s="14" t="s">
        <v>50</v>
      </c>
      <c r="D242" s="16">
        <v>1</v>
      </c>
      <c r="E242" s="17"/>
      <c r="F242" s="16">
        <f t="shared" si="21"/>
        <v>0</v>
      </c>
      <c r="G242" s="16"/>
    </row>
    <row r="243" spans="1:7" s="18" customFormat="1" outlineLevel="2" x14ac:dyDescent="0.2">
      <c r="A243" s="14"/>
      <c r="B243" s="22" t="s">
        <v>236</v>
      </c>
      <c r="C243" s="14" t="s">
        <v>50</v>
      </c>
      <c r="D243" s="16">
        <v>1</v>
      </c>
      <c r="E243" s="17"/>
      <c r="F243" s="16">
        <f t="shared" si="21"/>
        <v>0</v>
      </c>
      <c r="G243" s="16"/>
    </row>
    <row r="244" spans="1:7" s="18" customFormat="1" outlineLevel="2" x14ac:dyDescent="0.25">
      <c r="A244" s="14"/>
      <c r="B244" s="15" t="s">
        <v>237</v>
      </c>
      <c r="C244" s="14" t="s">
        <v>36</v>
      </c>
      <c r="D244" s="16">
        <v>4</v>
      </c>
      <c r="E244" s="17"/>
      <c r="F244" s="16">
        <f>D244*E244</f>
        <v>0</v>
      </c>
      <c r="G244" s="16"/>
    </row>
    <row r="245" spans="1:7" outlineLevel="2" x14ac:dyDescent="0.25">
      <c r="A245" s="11">
        <v>423</v>
      </c>
      <c r="B245" s="12" t="s">
        <v>238</v>
      </c>
      <c r="C245" s="11"/>
      <c r="D245" s="19"/>
      <c r="E245" s="20"/>
      <c r="F245" s="13"/>
      <c r="G245" s="13"/>
    </row>
    <row r="246" spans="1:7" s="18" customFormat="1" outlineLevel="2" x14ac:dyDescent="0.2">
      <c r="A246" s="14"/>
      <c r="B246" s="22" t="s">
        <v>239</v>
      </c>
      <c r="C246" s="14" t="s">
        <v>50</v>
      </c>
      <c r="D246" s="16">
        <v>1</v>
      </c>
      <c r="E246" s="17"/>
      <c r="F246" s="16">
        <f t="shared" si="21"/>
        <v>0</v>
      </c>
      <c r="G246" s="16"/>
    </row>
    <row r="247" spans="1:7" s="6" customFormat="1" outlineLevel="1" x14ac:dyDescent="0.25">
      <c r="A247" s="9">
        <v>43</v>
      </c>
      <c r="B247" s="8" t="s">
        <v>240</v>
      </c>
      <c r="C247" s="9"/>
      <c r="D247" s="25"/>
      <c r="E247" s="25"/>
      <c r="F247" s="10"/>
      <c r="G247" s="10">
        <f>SUM(F248:F256)</f>
        <v>0</v>
      </c>
    </row>
    <row r="248" spans="1:7" s="18" customFormat="1" outlineLevel="2" x14ac:dyDescent="0.25">
      <c r="A248" s="14">
        <v>431</v>
      </c>
      <c r="B248" s="15" t="s">
        <v>241</v>
      </c>
      <c r="C248" s="14" t="s">
        <v>36</v>
      </c>
      <c r="D248" s="16">
        <v>1</v>
      </c>
      <c r="E248" s="17"/>
      <c r="F248" s="16">
        <f t="shared" ref="F248:F254" si="22">D248*E248</f>
        <v>0</v>
      </c>
      <c r="G248" s="16"/>
    </row>
    <row r="249" spans="1:7" outlineLevel="2" x14ac:dyDescent="0.25">
      <c r="A249" s="11">
        <v>432</v>
      </c>
      <c r="B249" s="12" t="s">
        <v>242</v>
      </c>
      <c r="C249" s="11"/>
      <c r="D249" s="19"/>
      <c r="E249" s="20"/>
      <c r="F249" s="13"/>
      <c r="G249" s="13"/>
    </row>
    <row r="250" spans="1:7" s="18" customFormat="1" outlineLevel="2" x14ac:dyDescent="0.2">
      <c r="A250" s="14"/>
      <c r="B250" s="22" t="s">
        <v>243</v>
      </c>
      <c r="C250" s="14" t="s">
        <v>50</v>
      </c>
      <c r="D250" s="16">
        <v>1</v>
      </c>
      <c r="E250" s="17"/>
      <c r="F250" s="16">
        <f t="shared" si="22"/>
        <v>0</v>
      </c>
      <c r="G250" s="16"/>
    </row>
    <row r="251" spans="1:7" s="18" customFormat="1" outlineLevel="2" x14ac:dyDescent="0.2">
      <c r="A251" s="14"/>
      <c r="B251" s="22" t="s">
        <v>244</v>
      </c>
      <c r="C251" s="14" t="s">
        <v>50</v>
      </c>
      <c r="D251" s="16">
        <v>2</v>
      </c>
      <c r="E251" s="17"/>
      <c r="F251" s="16">
        <f t="shared" si="22"/>
        <v>0</v>
      </c>
      <c r="G251" s="16"/>
    </row>
    <row r="252" spans="1:7" s="18" customFormat="1" outlineLevel="2" x14ac:dyDescent="0.2">
      <c r="A252" s="14"/>
      <c r="B252" s="22" t="s">
        <v>245</v>
      </c>
      <c r="C252" s="14" t="s">
        <v>50</v>
      </c>
      <c r="D252" s="16">
        <v>1</v>
      </c>
      <c r="E252" s="17"/>
      <c r="F252" s="16">
        <f t="shared" si="22"/>
        <v>0</v>
      </c>
      <c r="G252" s="16"/>
    </row>
    <row r="253" spans="1:7" s="18" customFormat="1" outlineLevel="2" x14ac:dyDescent="0.2">
      <c r="A253" s="14"/>
      <c r="B253" s="22" t="s">
        <v>246</v>
      </c>
      <c r="C253" s="14" t="s">
        <v>50</v>
      </c>
      <c r="D253" s="16">
        <v>1</v>
      </c>
      <c r="E253" s="17"/>
      <c r="F253" s="16">
        <f t="shared" si="22"/>
        <v>0</v>
      </c>
      <c r="G253" s="16"/>
    </row>
    <row r="254" spans="1:7" s="18" customFormat="1" outlineLevel="2" x14ac:dyDescent="0.2">
      <c r="A254" s="14"/>
      <c r="B254" s="22" t="s">
        <v>247</v>
      </c>
      <c r="C254" s="14" t="s">
        <v>50</v>
      </c>
      <c r="D254" s="16">
        <v>1</v>
      </c>
      <c r="E254" s="17"/>
      <c r="F254" s="16">
        <f t="shared" si="22"/>
        <v>0</v>
      </c>
      <c r="G254" s="16"/>
    </row>
    <row r="255" spans="1:7" outlineLevel="2" x14ac:dyDescent="0.25">
      <c r="A255" s="11">
        <v>436</v>
      </c>
      <c r="B255" s="12" t="s">
        <v>248</v>
      </c>
      <c r="C255" s="11"/>
      <c r="D255" s="19"/>
      <c r="E255" s="20"/>
      <c r="F255" s="13"/>
      <c r="G255" s="13"/>
    </row>
    <row r="256" spans="1:7" s="18" customFormat="1" outlineLevel="2" x14ac:dyDescent="0.2">
      <c r="A256" s="14"/>
      <c r="B256" s="22" t="s">
        <v>249</v>
      </c>
      <c r="C256" s="14" t="s">
        <v>50</v>
      </c>
      <c r="D256" s="16">
        <v>1</v>
      </c>
      <c r="E256" s="17"/>
      <c r="F256" s="16">
        <f>D256*E256</f>
        <v>0</v>
      </c>
      <c r="G256" s="16"/>
    </row>
    <row r="257" spans="1:7" s="6" customFormat="1" outlineLevel="1" x14ac:dyDescent="0.25">
      <c r="A257" s="9">
        <v>47</v>
      </c>
      <c r="B257" s="8" t="s">
        <v>250</v>
      </c>
      <c r="C257" s="9"/>
      <c r="D257" s="25"/>
      <c r="E257" s="25"/>
      <c r="F257" s="10"/>
      <c r="G257" s="10">
        <f>SUM(F258:F259)</f>
        <v>0</v>
      </c>
    </row>
    <row r="258" spans="1:7" outlineLevel="2" x14ac:dyDescent="0.25">
      <c r="A258" s="11">
        <v>471</v>
      </c>
      <c r="B258" s="12" t="s">
        <v>251</v>
      </c>
      <c r="C258" s="11"/>
      <c r="D258" s="19"/>
      <c r="E258" s="20"/>
      <c r="F258" s="13"/>
      <c r="G258" s="13"/>
    </row>
    <row r="259" spans="1:7" s="18" customFormat="1" outlineLevel="2" x14ac:dyDescent="0.25">
      <c r="A259" s="14"/>
      <c r="B259" s="15" t="s">
        <v>252</v>
      </c>
      <c r="C259" s="14" t="s">
        <v>50</v>
      </c>
      <c r="D259" s="16">
        <v>2</v>
      </c>
      <c r="E259" s="17"/>
      <c r="F259" s="16">
        <f t="shared" ref="F259" si="23">D259*E259</f>
        <v>0</v>
      </c>
      <c r="G259" s="16"/>
    </row>
    <row r="260" spans="1:7" s="6" customFormat="1" outlineLevel="1" x14ac:dyDescent="0.25">
      <c r="A260" s="9">
        <v>48</v>
      </c>
      <c r="B260" s="8" t="s">
        <v>253</v>
      </c>
      <c r="C260" s="9"/>
      <c r="D260" s="25"/>
      <c r="E260" s="25"/>
      <c r="F260" s="10"/>
      <c r="G260" s="10">
        <f>SUM(F261:F266)</f>
        <v>0</v>
      </c>
    </row>
    <row r="261" spans="1:7" outlineLevel="2" x14ac:dyDescent="0.25">
      <c r="A261" s="11">
        <v>485</v>
      </c>
      <c r="B261" s="12" t="s">
        <v>254</v>
      </c>
      <c r="C261" s="11"/>
      <c r="D261" s="19"/>
      <c r="E261" s="20"/>
      <c r="F261" s="13"/>
      <c r="G261" s="13"/>
    </row>
    <row r="262" spans="1:7" s="18" customFormat="1" outlineLevel="2" x14ac:dyDescent="0.25">
      <c r="A262" s="14"/>
      <c r="B262" s="15" t="s">
        <v>255</v>
      </c>
      <c r="C262" s="14" t="s">
        <v>13</v>
      </c>
      <c r="D262" s="16">
        <v>1</v>
      </c>
      <c r="E262" s="17"/>
      <c r="F262" s="16">
        <f t="shared" ref="F262:F264" si="24">D262*E262</f>
        <v>0</v>
      </c>
      <c r="G262" s="16"/>
    </row>
    <row r="263" spans="1:7" outlineLevel="2" x14ac:dyDescent="0.25">
      <c r="A263" s="11">
        <v>487</v>
      </c>
      <c r="B263" s="12" t="s">
        <v>256</v>
      </c>
      <c r="C263" s="11"/>
      <c r="D263" s="19"/>
      <c r="E263" s="20"/>
      <c r="F263" s="13"/>
      <c r="G263" s="13"/>
    </row>
    <row r="264" spans="1:7" s="18" customFormat="1" outlineLevel="2" x14ac:dyDescent="0.25">
      <c r="A264" s="14"/>
      <c r="B264" s="15" t="s">
        <v>257</v>
      </c>
      <c r="C264" s="14" t="s">
        <v>16</v>
      </c>
      <c r="D264" s="16">
        <v>2422</v>
      </c>
      <c r="E264" s="17"/>
      <c r="F264" s="16">
        <f t="shared" si="24"/>
        <v>0</v>
      </c>
      <c r="G264" s="16"/>
    </row>
    <row r="265" spans="1:7" outlineLevel="2" x14ac:dyDescent="0.25">
      <c r="A265" s="11">
        <v>488</v>
      </c>
      <c r="B265" s="12" t="s">
        <v>258</v>
      </c>
      <c r="C265" s="11"/>
      <c r="D265" s="19"/>
      <c r="E265" s="20"/>
      <c r="F265" s="13"/>
      <c r="G265" s="13"/>
    </row>
    <row r="266" spans="1:7" s="18" customFormat="1" outlineLevel="2" x14ac:dyDescent="0.25">
      <c r="A266" s="14"/>
      <c r="B266" s="15" t="s">
        <v>259</v>
      </c>
      <c r="C266" s="14" t="s">
        <v>16</v>
      </c>
      <c r="D266" s="16">
        <v>2422</v>
      </c>
      <c r="E266" s="17"/>
      <c r="F266" s="16">
        <f t="shared" ref="F266" si="25">D266*E266</f>
        <v>0</v>
      </c>
      <c r="G266" s="16"/>
    </row>
    <row r="267" spans="1:7" s="6" customFormat="1" x14ac:dyDescent="0.25">
      <c r="A267" s="105">
        <v>5</v>
      </c>
      <c r="B267" s="106" t="s">
        <v>260</v>
      </c>
      <c r="C267" s="105"/>
      <c r="D267" s="111"/>
      <c r="E267" s="111"/>
      <c r="F267" s="107"/>
      <c r="G267" s="107">
        <f>G268+G286+G321+G336+G350+G356</f>
        <v>0</v>
      </c>
    </row>
    <row r="268" spans="1:7" s="6" customFormat="1" outlineLevel="1" x14ac:dyDescent="0.25">
      <c r="A268" s="9">
        <v>51</v>
      </c>
      <c r="B268" s="8" t="s">
        <v>261</v>
      </c>
      <c r="C268" s="9"/>
      <c r="D268" s="25"/>
      <c r="E268" s="25"/>
      <c r="F268" s="10"/>
      <c r="G268" s="10">
        <f>SUM(F269:F285)</f>
        <v>0</v>
      </c>
    </row>
    <row r="269" spans="1:7" outlineLevel="2" x14ac:dyDescent="0.25">
      <c r="A269" s="11">
        <v>512</v>
      </c>
      <c r="B269" s="12" t="s">
        <v>262</v>
      </c>
      <c r="C269" s="11"/>
      <c r="D269" s="19"/>
      <c r="E269" s="20"/>
      <c r="F269" s="13"/>
      <c r="G269" s="13"/>
    </row>
    <row r="270" spans="1:7" s="18" customFormat="1" outlineLevel="2" x14ac:dyDescent="0.25">
      <c r="A270" s="14"/>
      <c r="B270" s="15" t="s">
        <v>263</v>
      </c>
      <c r="C270" s="14"/>
      <c r="D270" s="16"/>
      <c r="E270" s="17"/>
      <c r="F270" s="16"/>
      <c r="G270" s="16"/>
    </row>
    <row r="271" spans="1:7" s="18" customFormat="1" outlineLevel="2" x14ac:dyDescent="0.25">
      <c r="A271" s="14"/>
      <c r="B271" s="15" t="s">
        <v>264</v>
      </c>
      <c r="C271" s="14" t="s">
        <v>50</v>
      </c>
      <c r="D271" s="16">
        <v>1</v>
      </c>
      <c r="E271" s="17"/>
      <c r="F271" s="16">
        <f t="shared" ref="F271:F285" si="26">D271*E271</f>
        <v>0</v>
      </c>
      <c r="G271" s="16"/>
    </row>
    <row r="272" spans="1:7" s="18" customFormat="1" outlineLevel="2" x14ac:dyDescent="0.25">
      <c r="A272" s="14"/>
      <c r="B272" s="15" t="s">
        <v>265</v>
      </c>
      <c r="C272" s="14" t="s">
        <v>50</v>
      </c>
      <c r="D272" s="16">
        <v>2</v>
      </c>
      <c r="E272" s="17"/>
      <c r="F272" s="16">
        <f t="shared" si="26"/>
        <v>0</v>
      </c>
      <c r="G272" s="16"/>
    </row>
    <row r="273" spans="1:7" s="18" customFormat="1" outlineLevel="2" x14ac:dyDescent="0.25">
      <c r="A273" s="14"/>
      <c r="B273" s="15" t="s">
        <v>266</v>
      </c>
      <c r="C273" s="14" t="s">
        <v>50</v>
      </c>
      <c r="D273" s="16">
        <v>1</v>
      </c>
      <c r="E273" s="17"/>
      <c r="F273" s="16">
        <f t="shared" si="26"/>
        <v>0</v>
      </c>
      <c r="G273" s="16"/>
    </row>
    <row r="274" spans="1:7" s="18" customFormat="1" outlineLevel="2" x14ac:dyDescent="0.25">
      <c r="A274" s="14"/>
      <c r="B274" s="15" t="s">
        <v>267</v>
      </c>
      <c r="C274" s="14"/>
      <c r="D274" s="16"/>
      <c r="E274" s="17"/>
      <c r="F274" s="16"/>
      <c r="G274" s="16"/>
    </row>
    <row r="275" spans="1:7" s="18" customFormat="1" outlineLevel="2" x14ac:dyDescent="0.25">
      <c r="A275" s="14"/>
      <c r="B275" s="15" t="s">
        <v>268</v>
      </c>
      <c r="C275" s="14" t="s">
        <v>50</v>
      </c>
      <c r="D275" s="16">
        <v>1</v>
      </c>
      <c r="E275" s="17"/>
      <c r="F275" s="16">
        <f t="shared" si="26"/>
        <v>0</v>
      </c>
      <c r="G275" s="16"/>
    </row>
    <row r="276" spans="1:7" s="18" customFormat="1" outlineLevel="2" x14ac:dyDescent="0.25">
      <c r="A276" s="14"/>
      <c r="B276" s="15" t="s">
        <v>269</v>
      </c>
      <c r="C276" s="14" t="s">
        <v>50</v>
      </c>
      <c r="D276" s="16">
        <v>1</v>
      </c>
      <c r="E276" s="17"/>
      <c r="F276" s="16">
        <f t="shared" si="26"/>
        <v>0</v>
      </c>
      <c r="G276" s="16"/>
    </row>
    <row r="277" spans="1:7" outlineLevel="2" x14ac:dyDescent="0.25">
      <c r="A277" s="11">
        <v>516</v>
      </c>
      <c r="B277" s="12" t="s">
        <v>270</v>
      </c>
      <c r="C277" s="11"/>
      <c r="D277" s="19"/>
      <c r="E277" s="20"/>
      <c r="F277" s="13"/>
      <c r="G277" s="13"/>
    </row>
    <row r="278" spans="1:7" s="18" customFormat="1" outlineLevel="2" x14ac:dyDescent="0.25">
      <c r="A278" s="14"/>
      <c r="B278" s="15" t="s">
        <v>271</v>
      </c>
      <c r="C278" s="14" t="s">
        <v>16</v>
      </c>
      <c r="D278" s="16">
        <v>732</v>
      </c>
      <c r="E278" s="17"/>
      <c r="F278" s="16">
        <f t="shared" si="26"/>
        <v>0</v>
      </c>
      <c r="G278" s="16"/>
    </row>
    <row r="279" spans="1:7" s="18" customFormat="1" outlineLevel="2" x14ac:dyDescent="0.25">
      <c r="A279" s="14"/>
      <c r="B279" s="15" t="s">
        <v>272</v>
      </c>
      <c r="C279" s="14" t="s">
        <v>16</v>
      </c>
      <c r="D279" s="16">
        <v>172</v>
      </c>
      <c r="E279" s="17"/>
      <c r="F279" s="16">
        <f t="shared" si="26"/>
        <v>0</v>
      </c>
      <c r="G279" s="16"/>
    </row>
    <row r="280" spans="1:7" s="18" customFormat="1" ht="24" outlineLevel="2" x14ac:dyDescent="0.25">
      <c r="A280" s="14"/>
      <c r="B280" s="54" t="s">
        <v>273</v>
      </c>
      <c r="C280" s="14" t="s">
        <v>16</v>
      </c>
      <c r="D280" s="16">
        <v>197</v>
      </c>
      <c r="E280" s="17"/>
      <c r="F280" s="16">
        <f t="shared" si="26"/>
        <v>0</v>
      </c>
      <c r="G280" s="16"/>
    </row>
    <row r="281" spans="1:7" s="18" customFormat="1" outlineLevel="2" x14ac:dyDescent="0.25">
      <c r="A281" s="14"/>
      <c r="B281" s="15" t="s">
        <v>274</v>
      </c>
      <c r="C281" s="14" t="s">
        <v>16</v>
      </c>
      <c r="D281" s="16">
        <v>32</v>
      </c>
      <c r="E281" s="17"/>
      <c r="F281" s="16">
        <f t="shared" si="26"/>
        <v>0</v>
      </c>
      <c r="G281" s="16"/>
    </row>
    <row r="282" spans="1:7" s="18" customFormat="1" outlineLevel="2" x14ac:dyDescent="0.25">
      <c r="A282" s="14"/>
      <c r="B282" s="15" t="s">
        <v>275</v>
      </c>
      <c r="C282" s="14" t="s">
        <v>16</v>
      </c>
      <c r="D282" s="16">
        <v>12</v>
      </c>
      <c r="E282" s="17"/>
      <c r="F282" s="16">
        <f t="shared" si="26"/>
        <v>0</v>
      </c>
      <c r="G282" s="16"/>
    </row>
    <row r="283" spans="1:7" outlineLevel="2" x14ac:dyDescent="0.25">
      <c r="A283" s="11">
        <v>518</v>
      </c>
      <c r="B283" s="12" t="s">
        <v>276</v>
      </c>
      <c r="C283" s="11"/>
      <c r="D283" s="19"/>
      <c r="E283" s="20"/>
      <c r="F283" s="13"/>
      <c r="G283" s="13"/>
    </row>
    <row r="284" spans="1:7" s="18" customFormat="1" outlineLevel="2" x14ac:dyDescent="0.2">
      <c r="A284" s="14"/>
      <c r="B284" s="22" t="s">
        <v>277</v>
      </c>
      <c r="C284" s="14" t="s">
        <v>50</v>
      </c>
      <c r="D284" s="16">
        <v>1</v>
      </c>
      <c r="E284" s="17"/>
      <c r="F284" s="16">
        <f t="shared" si="26"/>
        <v>0</v>
      </c>
      <c r="G284" s="16"/>
    </row>
    <row r="285" spans="1:7" s="18" customFormat="1" outlineLevel="2" x14ac:dyDescent="0.2">
      <c r="A285" s="14"/>
      <c r="B285" s="22" t="s">
        <v>278</v>
      </c>
      <c r="C285" s="14" t="s">
        <v>50</v>
      </c>
      <c r="D285" s="16">
        <v>1</v>
      </c>
      <c r="E285" s="17"/>
      <c r="F285" s="16">
        <f t="shared" si="26"/>
        <v>0</v>
      </c>
      <c r="G285" s="16"/>
    </row>
    <row r="286" spans="1:7" s="6" customFormat="1" outlineLevel="1" x14ac:dyDescent="0.25">
      <c r="A286" s="9">
        <v>52</v>
      </c>
      <c r="B286" s="8" t="s">
        <v>279</v>
      </c>
      <c r="C286" s="9"/>
      <c r="D286" s="25"/>
      <c r="E286" s="25"/>
      <c r="F286" s="10"/>
      <c r="G286" s="10">
        <f>SUM(F287:F320)</f>
        <v>0</v>
      </c>
    </row>
    <row r="287" spans="1:7" s="59" customFormat="1" outlineLevel="2" x14ac:dyDescent="0.25">
      <c r="A287" s="55">
        <v>521</v>
      </c>
      <c r="B287" s="56" t="s">
        <v>280</v>
      </c>
      <c r="C287" s="55" t="s">
        <v>36</v>
      </c>
      <c r="D287" s="57">
        <v>1</v>
      </c>
      <c r="E287" s="58"/>
      <c r="F287" s="57">
        <f t="shared" ref="F287" si="27">D287*E287</f>
        <v>0</v>
      </c>
      <c r="G287" s="57"/>
    </row>
    <row r="288" spans="1:7" outlineLevel="2" x14ac:dyDescent="0.25">
      <c r="A288" s="11">
        <v>522</v>
      </c>
      <c r="B288" s="12" t="s">
        <v>281</v>
      </c>
      <c r="C288" s="11"/>
      <c r="D288" s="19"/>
      <c r="E288" s="20"/>
      <c r="F288" s="13"/>
      <c r="G288" s="13"/>
    </row>
    <row r="289" spans="1:7" s="18" customFormat="1" outlineLevel="2" x14ac:dyDescent="0.2">
      <c r="A289" s="14"/>
      <c r="B289" s="22" t="s">
        <v>282</v>
      </c>
      <c r="C289" s="14" t="s">
        <v>50</v>
      </c>
      <c r="D289" s="16">
        <v>1</v>
      </c>
      <c r="E289" s="17"/>
      <c r="F289" s="16">
        <f t="shared" ref="F289:F294" si="28">D289*E289</f>
        <v>0</v>
      </c>
      <c r="G289" s="16"/>
    </row>
    <row r="290" spans="1:7" s="18" customFormat="1" outlineLevel="2" x14ac:dyDescent="0.2">
      <c r="A290" s="14"/>
      <c r="B290" s="22" t="s">
        <v>283</v>
      </c>
      <c r="C290" s="14" t="s">
        <v>50</v>
      </c>
      <c r="D290" s="16">
        <v>4</v>
      </c>
      <c r="E290" s="17"/>
      <c r="F290" s="16">
        <f t="shared" si="28"/>
        <v>0</v>
      </c>
      <c r="G290" s="16"/>
    </row>
    <row r="291" spans="1:7" s="18" customFormat="1" outlineLevel="2" x14ac:dyDescent="0.2">
      <c r="A291" s="14"/>
      <c r="B291" s="22" t="s">
        <v>284</v>
      </c>
      <c r="C291" s="14" t="s">
        <v>50</v>
      </c>
      <c r="D291" s="16">
        <v>1</v>
      </c>
      <c r="E291" s="17"/>
      <c r="F291" s="16">
        <f t="shared" si="28"/>
        <v>0</v>
      </c>
      <c r="G291" s="16"/>
    </row>
    <row r="292" spans="1:7" s="18" customFormat="1" outlineLevel="2" x14ac:dyDescent="0.2">
      <c r="A292" s="14"/>
      <c r="B292" s="22" t="s">
        <v>285</v>
      </c>
      <c r="C292" s="14" t="s">
        <v>50</v>
      </c>
      <c r="D292" s="16">
        <v>1</v>
      </c>
      <c r="E292" s="17"/>
      <c r="F292" s="16">
        <f t="shared" si="28"/>
        <v>0</v>
      </c>
      <c r="G292" s="16"/>
    </row>
    <row r="293" spans="1:7" s="18" customFormat="1" outlineLevel="2" x14ac:dyDescent="0.2">
      <c r="A293" s="14"/>
      <c r="B293" s="22" t="s">
        <v>286</v>
      </c>
      <c r="C293" s="14" t="s">
        <v>50</v>
      </c>
      <c r="D293" s="16">
        <v>1</v>
      </c>
      <c r="E293" s="17"/>
      <c r="F293" s="16">
        <f t="shared" si="28"/>
        <v>0</v>
      </c>
      <c r="G293" s="16"/>
    </row>
    <row r="294" spans="1:7" s="18" customFormat="1" outlineLevel="2" x14ac:dyDescent="0.2">
      <c r="A294" s="14"/>
      <c r="B294" s="22" t="s">
        <v>287</v>
      </c>
      <c r="C294" s="14" t="s">
        <v>50</v>
      </c>
      <c r="D294" s="16">
        <v>1</v>
      </c>
      <c r="E294" s="17"/>
      <c r="F294" s="16">
        <f t="shared" si="28"/>
        <v>0</v>
      </c>
      <c r="G294" s="16"/>
    </row>
    <row r="295" spans="1:7" outlineLevel="2" x14ac:dyDescent="0.25">
      <c r="A295" s="11">
        <v>523</v>
      </c>
      <c r="B295" s="12" t="s">
        <v>288</v>
      </c>
      <c r="C295" s="11"/>
      <c r="D295" s="19"/>
      <c r="E295" s="20"/>
      <c r="F295" s="13"/>
      <c r="G295" s="13"/>
    </row>
    <row r="296" spans="1:7" s="18" customFormat="1" outlineLevel="2" x14ac:dyDescent="0.2">
      <c r="A296" s="14"/>
      <c r="B296" s="22" t="s">
        <v>289</v>
      </c>
      <c r="C296" s="14" t="s">
        <v>50</v>
      </c>
      <c r="D296" s="16">
        <v>1</v>
      </c>
      <c r="E296" s="17"/>
      <c r="F296" s="16">
        <f t="shared" ref="F296:F310" si="29">D296*E296</f>
        <v>0</v>
      </c>
      <c r="G296" s="16"/>
    </row>
    <row r="297" spans="1:7" s="18" customFormat="1" outlineLevel="2" x14ac:dyDescent="0.2">
      <c r="A297" s="14"/>
      <c r="B297" s="22" t="s">
        <v>290</v>
      </c>
      <c r="C297" s="14" t="s">
        <v>50</v>
      </c>
      <c r="D297" s="16">
        <v>1</v>
      </c>
      <c r="E297" s="17"/>
      <c r="F297" s="16">
        <f t="shared" si="29"/>
        <v>0</v>
      </c>
      <c r="G297" s="16"/>
    </row>
    <row r="298" spans="1:7" s="18" customFormat="1" outlineLevel="2" x14ac:dyDescent="0.25">
      <c r="A298" s="14"/>
      <c r="B298" s="15" t="s">
        <v>291</v>
      </c>
      <c r="C298" s="14" t="s">
        <v>50</v>
      </c>
      <c r="D298" s="16">
        <v>1</v>
      </c>
      <c r="E298" s="17"/>
      <c r="F298" s="16">
        <f t="shared" si="29"/>
        <v>0</v>
      </c>
      <c r="G298" s="16"/>
    </row>
    <row r="299" spans="1:7" s="18" customFormat="1" outlineLevel="2" x14ac:dyDescent="0.25">
      <c r="A299" s="14"/>
      <c r="B299" s="15" t="s">
        <v>292</v>
      </c>
      <c r="C299" s="14" t="s">
        <v>50</v>
      </c>
      <c r="D299" s="16">
        <v>1</v>
      </c>
      <c r="E299" s="17"/>
      <c r="F299" s="16">
        <f t="shared" si="29"/>
        <v>0</v>
      </c>
      <c r="G299" s="16"/>
    </row>
    <row r="300" spans="1:7" s="18" customFormat="1" outlineLevel="2" x14ac:dyDescent="0.25">
      <c r="A300" s="14"/>
      <c r="B300" s="15" t="s">
        <v>293</v>
      </c>
      <c r="C300" s="14" t="s">
        <v>50</v>
      </c>
      <c r="D300" s="16">
        <v>2</v>
      </c>
      <c r="E300" s="17"/>
      <c r="F300" s="16">
        <f t="shared" si="29"/>
        <v>0</v>
      </c>
      <c r="G300" s="16"/>
    </row>
    <row r="301" spans="1:7" s="18" customFormat="1" outlineLevel="2" x14ac:dyDescent="0.25">
      <c r="A301" s="14"/>
      <c r="B301" s="15" t="s">
        <v>294</v>
      </c>
      <c r="C301" s="14" t="s">
        <v>50</v>
      </c>
      <c r="D301" s="16">
        <v>3</v>
      </c>
      <c r="E301" s="17"/>
      <c r="F301" s="16">
        <f t="shared" si="29"/>
        <v>0</v>
      </c>
      <c r="G301" s="16"/>
    </row>
    <row r="302" spans="1:7" s="18" customFormat="1" outlineLevel="2" x14ac:dyDescent="0.25">
      <c r="A302" s="14"/>
      <c r="B302" s="15" t="s">
        <v>295</v>
      </c>
      <c r="C302" s="14" t="s">
        <v>50</v>
      </c>
      <c r="D302" s="16">
        <v>2</v>
      </c>
      <c r="E302" s="17"/>
      <c r="F302" s="16">
        <f t="shared" si="29"/>
        <v>0</v>
      </c>
      <c r="G302" s="16"/>
    </row>
    <row r="303" spans="1:7" s="18" customFormat="1" outlineLevel="2" x14ac:dyDescent="0.25">
      <c r="A303" s="14"/>
      <c r="B303" s="15" t="s">
        <v>296</v>
      </c>
      <c r="C303" s="14" t="s">
        <v>50</v>
      </c>
      <c r="D303" s="16">
        <v>4</v>
      </c>
      <c r="E303" s="17"/>
      <c r="F303" s="16">
        <f t="shared" si="29"/>
        <v>0</v>
      </c>
      <c r="G303" s="16"/>
    </row>
    <row r="304" spans="1:7" s="18" customFormat="1" outlineLevel="2" x14ac:dyDescent="0.25">
      <c r="A304" s="14"/>
      <c r="B304" s="15" t="s">
        <v>297</v>
      </c>
      <c r="C304" s="14" t="s">
        <v>50</v>
      </c>
      <c r="D304" s="16">
        <v>3</v>
      </c>
      <c r="E304" s="17"/>
      <c r="F304" s="16">
        <f t="shared" si="29"/>
        <v>0</v>
      </c>
      <c r="G304" s="16"/>
    </row>
    <row r="305" spans="1:20" outlineLevel="2" x14ac:dyDescent="0.25">
      <c r="A305" s="11">
        <v>525</v>
      </c>
      <c r="B305" s="12" t="s">
        <v>298</v>
      </c>
      <c r="C305" s="11"/>
      <c r="D305" s="19"/>
      <c r="E305" s="20"/>
      <c r="F305" s="13"/>
      <c r="G305" s="13"/>
    </row>
    <row r="306" spans="1:20" s="18" customFormat="1" outlineLevel="2" x14ac:dyDescent="0.2">
      <c r="A306" s="14"/>
      <c r="B306" s="22" t="s">
        <v>299</v>
      </c>
      <c r="C306" s="14" t="s">
        <v>50</v>
      </c>
      <c r="D306" s="16">
        <v>12</v>
      </c>
      <c r="E306" s="17"/>
      <c r="F306" s="16">
        <f t="shared" si="29"/>
        <v>0</v>
      </c>
      <c r="G306" s="16"/>
    </row>
    <row r="307" spans="1:20" s="18" customFormat="1" outlineLevel="2" x14ac:dyDescent="0.2">
      <c r="A307" s="14"/>
      <c r="B307" s="22" t="s">
        <v>300</v>
      </c>
      <c r="C307" s="14" t="s">
        <v>50</v>
      </c>
      <c r="D307" s="16">
        <v>15</v>
      </c>
      <c r="E307" s="17"/>
      <c r="F307" s="16">
        <f t="shared" si="29"/>
        <v>0</v>
      </c>
      <c r="G307" s="16"/>
    </row>
    <row r="308" spans="1:20" s="18" customFormat="1" outlineLevel="2" x14ac:dyDescent="0.2">
      <c r="A308" s="14"/>
      <c r="B308" s="22" t="s">
        <v>301</v>
      </c>
      <c r="C308" s="14" t="s">
        <v>50</v>
      </c>
      <c r="D308" s="16">
        <v>1</v>
      </c>
      <c r="E308" s="17"/>
      <c r="F308" s="16">
        <f t="shared" si="29"/>
        <v>0</v>
      </c>
      <c r="G308" s="16"/>
    </row>
    <row r="309" spans="1:20" s="18" customFormat="1" outlineLevel="2" x14ac:dyDescent="0.2">
      <c r="A309" s="14"/>
      <c r="B309" s="22" t="s">
        <v>302</v>
      </c>
      <c r="C309" s="14" t="s">
        <v>50</v>
      </c>
      <c r="D309" s="16">
        <v>1</v>
      </c>
      <c r="E309" s="17"/>
      <c r="F309" s="16">
        <f t="shared" si="29"/>
        <v>0</v>
      </c>
      <c r="G309" s="16"/>
    </row>
    <row r="310" spans="1:20" s="18" customFormat="1" outlineLevel="2" x14ac:dyDescent="0.2">
      <c r="A310" s="14"/>
      <c r="B310" s="22" t="s">
        <v>303</v>
      </c>
      <c r="C310" s="14" t="s">
        <v>50</v>
      </c>
      <c r="D310" s="16">
        <v>1</v>
      </c>
      <c r="E310" s="17"/>
      <c r="F310" s="16">
        <f t="shared" si="29"/>
        <v>0</v>
      </c>
      <c r="G310" s="16"/>
    </row>
    <row r="311" spans="1:20" x14ac:dyDescent="0.25">
      <c r="A311" s="60">
        <v>526</v>
      </c>
      <c r="B311" s="61" t="s">
        <v>304</v>
      </c>
      <c r="C311" s="11"/>
      <c r="D311" s="19"/>
      <c r="E311" s="20"/>
      <c r="F311" s="13"/>
      <c r="G311" s="13"/>
    </row>
    <row r="312" spans="1:20" s="18" customFormat="1" outlineLevel="2" x14ac:dyDescent="0.2">
      <c r="A312" s="14"/>
      <c r="B312" s="22" t="s">
        <v>305</v>
      </c>
      <c r="C312" s="14" t="s">
        <v>50</v>
      </c>
      <c r="D312" s="16">
        <v>2</v>
      </c>
      <c r="E312" s="17"/>
      <c r="F312" s="16"/>
      <c r="G312" s="16"/>
    </row>
    <row r="313" spans="1:20" s="18" customFormat="1" outlineLevel="2" x14ac:dyDescent="0.2">
      <c r="A313" s="14"/>
      <c r="B313" s="22" t="s">
        <v>306</v>
      </c>
      <c r="C313" s="14" t="s">
        <v>50</v>
      </c>
      <c r="D313" s="16">
        <v>2</v>
      </c>
      <c r="E313" s="17"/>
      <c r="F313" s="16"/>
      <c r="G313" s="16"/>
    </row>
    <row r="314" spans="1:20" s="18" customFormat="1" outlineLevel="2" x14ac:dyDescent="0.2">
      <c r="A314" s="14"/>
      <c r="B314" s="22" t="s">
        <v>307</v>
      </c>
      <c r="C314" s="14" t="s">
        <v>50</v>
      </c>
      <c r="D314" s="16">
        <v>1</v>
      </c>
      <c r="E314" s="17"/>
      <c r="F314" s="16"/>
      <c r="G314" s="16"/>
    </row>
    <row r="315" spans="1:20" s="18" customFormat="1" outlineLevel="2" x14ac:dyDescent="0.2">
      <c r="A315" s="14"/>
      <c r="B315" s="22" t="s">
        <v>308</v>
      </c>
      <c r="C315" s="14" t="s">
        <v>50</v>
      </c>
      <c r="D315" s="16">
        <v>2</v>
      </c>
      <c r="E315" s="17"/>
      <c r="F315" s="16"/>
      <c r="G315" s="16"/>
    </row>
    <row r="316" spans="1:20" s="18" customFormat="1" outlineLevel="2" x14ac:dyDescent="0.2">
      <c r="A316" s="14"/>
      <c r="B316" s="22" t="s">
        <v>309</v>
      </c>
      <c r="C316" s="14" t="s">
        <v>50</v>
      </c>
      <c r="D316" s="16">
        <v>1</v>
      </c>
      <c r="E316" s="17"/>
      <c r="F316" s="16"/>
      <c r="G316" s="16"/>
    </row>
    <row r="317" spans="1:20" s="63" customFormat="1" outlineLevel="2" x14ac:dyDescent="0.25">
      <c r="A317" s="60">
        <v>527</v>
      </c>
      <c r="B317" s="61" t="s">
        <v>310</v>
      </c>
      <c r="C317" s="62"/>
      <c r="D317" s="19"/>
      <c r="E317" s="20"/>
      <c r="F317" s="20"/>
      <c r="G317" s="20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</row>
    <row r="318" spans="1:20" s="18" customFormat="1" outlineLevel="2" x14ac:dyDescent="0.2">
      <c r="A318" s="14"/>
      <c r="B318" s="22" t="s">
        <v>311</v>
      </c>
      <c r="C318" s="14" t="s">
        <v>50</v>
      </c>
      <c r="D318" s="16">
        <v>1</v>
      </c>
      <c r="E318" s="17"/>
      <c r="F318" s="16">
        <f>D318*E318</f>
        <v>0</v>
      </c>
      <c r="G318" s="16"/>
    </row>
    <row r="319" spans="1:20" s="63" customFormat="1" outlineLevel="2" x14ac:dyDescent="0.25">
      <c r="A319" s="60">
        <v>528</v>
      </c>
      <c r="B319" s="61" t="s">
        <v>312</v>
      </c>
      <c r="C319" s="62"/>
      <c r="D319" s="19"/>
      <c r="E319" s="20"/>
      <c r="F319" s="20"/>
      <c r="G319" s="20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</row>
    <row r="320" spans="1:20" s="18" customFormat="1" outlineLevel="2" x14ac:dyDescent="0.2">
      <c r="A320" s="14"/>
      <c r="B320" s="22" t="s">
        <v>313</v>
      </c>
      <c r="C320" s="14" t="s">
        <v>50</v>
      </c>
      <c r="D320" s="16">
        <v>1</v>
      </c>
      <c r="E320" s="17"/>
      <c r="F320" s="16">
        <f>D320*E320</f>
        <v>0</v>
      </c>
      <c r="G320" s="16"/>
    </row>
    <row r="321" spans="1:20" s="6" customFormat="1" outlineLevel="1" x14ac:dyDescent="0.25">
      <c r="A321" s="9">
        <v>53</v>
      </c>
      <c r="B321" s="8" t="s">
        <v>314</v>
      </c>
      <c r="C321" s="9"/>
      <c r="D321" s="25"/>
      <c r="E321" s="25"/>
      <c r="F321" s="10"/>
      <c r="G321" s="10">
        <f>SUM(F322:F335)</f>
        <v>0</v>
      </c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</row>
    <row r="322" spans="1:20" outlineLevel="2" x14ac:dyDescent="0.25">
      <c r="A322" s="11">
        <v>531</v>
      </c>
      <c r="B322" s="12" t="s">
        <v>315</v>
      </c>
      <c r="C322" s="11"/>
      <c r="D322" s="19"/>
      <c r="E322" s="20"/>
      <c r="F322" s="13"/>
      <c r="G322" s="13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</row>
    <row r="323" spans="1:20" s="18" customFormat="1" outlineLevel="2" x14ac:dyDescent="0.25">
      <c r="A323" s="14"/>
      <c r="B323" s="15" t="s">
        <v>316</v>
      </c>
      <c r="C323" s="14" t="s">
        <v>16</v>
      </c>
      <c r="D323" s="16">
        <v>3580</v>
      </c>
      <c r="E323" s="17"/>
      <c r="F323" s="16">
        <f t="shared" ref="F323:F335" si="30">D323*E323</f>
        <v>0</v>
      </c>
      <c r="G323" s="16"/>
    </row>
    <row r="324" spans="1:20" outlineLevel="2" x14ac:dyDescent="0.25">
      <c r="A324" s="11">
        <v>534</v>
      </c>
      <c r="B324" s="12" t="s">
        <v>317</v>
      </c>
      <c r="C324" s="11"/>
      <c r="D324" s="19"/>
      <c r="E324" s="20"/>
      <c r="F324" s="13"/>
      <c r="G324" s="13"/>
    </row>
    <row r="325" spans="1:20" s="18" customFormat="1" outlineLevel="2" x14ac:dyDescent="0.25">
      <c r="A325" s="14"/>
      <c r="B325" s="15" t="s">
        <v>318</v>
      </c>
      <c r="C325" s="14" t="s">
        <v>16</v>
      </c>
      <c r="D325" s="16">
        <v>521</v>
      </c>
      <c r="E325" s="17"/>
      <c r="F325" s="16">
        <f t="shared" si="30"/>
        <v>0</v>
      </c>
      <c r="G325" s="16"/>
    </row>
    <row r="326" spans="1:20" outlineLevel="2" x14ac:dyDescent="0.25">
      <c r="A326" s="11">
        <v>535</v>
      </c>
      <c r="B326" s="12" t="s">
        <v>319</v>
      </c>
      <c r="C326" s="11"/>
      <c r="D326" s="19"/>
      <c r="E326" s="20"/>
      <c r="F326" s="13"/>
      <c r="G326" s="13"/>
    </row>
    <row r="327" spans="1:20" s="18" customFormat="1" outlineLevel="2" x14ac:dyDescent="0.25">
      <c r="A327" s="14"/>
      <c r="B327" s="15" t="s">
        <v>320</v>
      </c>
      <c r="C327" s="14" t="s">
        <v>16</v>
      </c>
      <c r="D327" s="16">
        <v>203</v>
      </c>
      <c r="E327" s="17"/>
      <c r="F327" s="16">
        <f t="shared" si="30"/>
        <v>0</v>
      </c>
      <c r="G327" s="16"/>
    </row>
    <row r="328" spans="1:20" s="18" customFormat="1" outlineLevel="2" x14ac:dyDescent="0.2">
      <c r="A328" s="64"/>
      <c r="B328" s="65" t="s">
        <v>321</v>
      </c>
      <c r="C328" s="14" t="s">
        <v>16</v>
      </c>
      <c r="D328" s="16">
        <v>22.365000000000002</v>
      </c>
      <c r="E328" s="17"/>
      <c r="F328" s="16">
        <f t="shared" si="30"/>
        <v>0</v>
      </c>
      <c r="G328" s="16"/>
    </row>
    <row r="329" spans="1:20" s="18" customFormat="1" outlineLevel="2" x14ac:dyDescent="0.2">
      <c r="A329" s="64"/>
      <c r="B329" s="65" t="s">
        <v>322</v>
      </c>
      <c r="C329" s="14" t="s">
        <v>16</v>
      </c>
      <c r="D329" s="16">
        <v>152.25</v>
      </c>
      <c r="E329" s="17"/>
      <c r="F329" s="16">
        <f t="shared" si="30"/>
        <v>0</v>
      </c>
      <c r="G329" s="16"/>
    </row>
    <row r="330" spans="1:20" s="18" customFormat="1" outlineLevel="2" x14ac:dyDescent="0.2">
      <c r="A330" s="64"/>
      <c r="B330" s="65" t="s">
        <v>323</v>
      </c>
      <c r="C330" s="14" t="s">
        <v>16</v>
      </c>
      <c r="D330" s="16">
        <v>38.303999999999995</v>
      </c>
      <c r="E330" s="17"/>
      <c r="F330" s="16">
        <f t="shared" si="30"/>
        <v>0</v>
      </c>
      <c r="G330" s="16"/>
    </row>
    <row r="331" spans="1:20" outlineLevel="2" x14ac:dyDescent="0.25">
      <c r="A331" s="11">
        <v>536</v>
      </c>
      <c r="B331" s="12" t="s">
        <v>324</v>
      </c>
      <c r="C331" s="11"/>
      <c r="D331" s="19"/>
      <c r="E331" s="20"/>
      <c r="F331" s="13"/>
      <c r="G331" s="13"/>
    </row>
    <row r="332" spans="1:20" s="18" customFormat="1" outlineLevel="2" x14ac:dyDescent="0.25">
      <c r="A332" s="14"/>
      <c r="B332" s="15" t="s">
        <v>325</v>
      </c>
      <c r="C332" s="14" t="s">
        <v>16</v>
      </c>
      <c r="D332" s="16">
        <v>10</v>
      </c>
      <c r="E332" s="17"/>
      <c r="F332" s="16">
        <f t="shared" si="30"/>
        <v>0</v>
      </c>
      <c r="G332" s="16"/>
    </row>
    <row r="333" spans="1:20" s="18" customFormat="1" outlineLevel="2" x14ac:dyDescent="0.25">
      <c r="A333" s="14"/>
      <c r="B333" s="15" t="s">
        <v>326</v>
      </c>
      <c r="C333" s="14" t="s">
        <v>16</v>
      </c>
      <c r="D333" s="16">
        <v>84</v>
      </c>
      <c r="E333" s="17"/>
      <c r="F333" s="16">
        <f t="shared" si="30"/>
        <v>0</v>
      </c>
      <c r="G333" s="16"/>
    </row>
    <row r="334" spans="1:20" outlineLevel="2" x14ac:dyDescent="0.25">
      <c r="A334" s="11">
        <v>537</v>
      </c>
      <c r="B334" s="12" t="s">
        <v>327</v>
      </c>
      <c r="C334" s="11"/>
      <c r="D334" s="19"/>
      <c r="E334" s="20"/>
      <c r="F334" s="13"/>
      <c r="G334" s="13"/>
    </row>
    <row r="335" spans="1:20" s="18" customFormat="1" outlineLevel="2" x14ac:dyDescent="0.25">
      <c r="A335" s="14"/>
      <c r="B335" s="15" t="s">
        <v>150</v>
      </c>
      <c r="C335" s="14" t="s">
        <v>16</v>
      </c>
      <c r="D335" s="16">
        <v>25</v>
      </c>
      <c r="E335" s="17"/>
      <c r="F335" s="16">
        <f t="shared" si="30"/>
        <v>0</v>
      </c>
      <c r="G335" s="16"/>
    </row>
    <row r="336" spans="1:20" s="6" customFormat="1" outlineLevel="1" x14ac:dyDescent="0.25">
      <c r="A336" s="9">
        <v>54</v>
      </c>
      <c r="B336" s="8" t="s">
        <v>328</v>
      </c>
      <c r="C336" s="9"/>
      <c r="D336" s="25"/>
      <c r="E336" s="25"/>
      <c r="F336" s="10"/>
      <c r="G336" s="10">
        <f>SUM(F337:F349)</f>
        <v>0</v>
      </c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20" outlineLevel="2" x14ac:dyDescent="0.25">
      <c r="A337" s="11">
        <v>541</v>
      </c>
      <c r="B337" s="12" t="s">
        <v>315</v>
      </c>
      <c r="C337" s="11"/>
      <c r="D337" s="19"/>
      <c r="E337" s="20"/>
      <c r="F337" s="13"/>
      <c r="G337" s="13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6"/>
    </row>
    <row r="338" spans="1:20" s="66" customFormat="1" outlineLevel="2" x14ac:dyDescent="0.25">
      <c r="A338" s="28"/>
      <c r="B338" s="27" t="s">
        <v>329</v>
      </c>
      <c r="C338" s="28" t="s">
        <v>16</v>
      </c>
      <c r="D338" s="16">
        <v>1691</v>
      </c>
      <c r="E338" s="17"/>
      <c r="F338" s="17">
        <f t="shared" ref="F338:F348" si="31">D338*E338</f>
        <v>0</v>
      </c>
      <c r="G338" s="17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6"/>
    </row>
    <row r="339" spans="1:20" s="18" customFormat="1" outlineLevel="2" x14ac:dyDescent="0.25">
      <c r="A339" s="14"/>
      <c r="B339" s="15" t="s">
        <v>330</v>
      </c>
      <c r="C339" s="14" t="s">
        <v>16</v>
      </c>
      <c r="D339" s="16">
        <v>216</v>
      </c>
      <c r="E339" s="17"/>
      <c r="F339" s="16">
        <f t="shared" si="31"/>
        <v>0</v>
      </c>
      <c r="G339" s="16"/>
      <c r="T339" s="6"/>
    </row>
    <row r="340" spans="1:20" s="18" customFormat="1" outlineLevel="2" x14ac:dyDescent="0.25">
      <c r="A340" s="14"/>
      <c r="B340" s="15" t="s">
        <v>331</v>
      </c>
      <c r="C340" s="14" t="s">
        <v>16</v>
      </c>
      <c r="D340" s="16">
        <v>5.6</v>
      </c>
      <c r="E340" s="17"/>
      <c r="F340" s="16">
        <f t="shared" si="31"/>
        <v>0</v>
      </c>
      <c r="G340" s="16"/>
      <c r="T340" s="6"/>
    </row>
    <row r="341" spans="1:20" s="18" customFormat="1" outlineLevel="2" x14ac:dyDescent="0.25">
      <c r="A341" s="14"/>
      <c r="B341" s="15" t="s">
        <v>332</v>
      </c>
      <c r="C341" s="14" t="s">
        <v>16</v>
      </c>
      <c r="D341" s="16">
        <v>12</v>
      </c>
      <c r="E341" s="17"/>
      <c r="F341" s="16">
        <f t="shared" si="31"/>
        <v>0</v>
      </c>
      <c r="G341" s="16"/>
    </row>
    <row r="342" spans="1:20" outlineLevel="2" x14ac:dyDescent="0.25">
      <c r="A342" s="11">
        <v>543</v>
      </c>
      <c r="B342" s="12" t="s">
        <v>333</v>
      </c>
      <c r="C342" s="11"/>
      <c r="D342" s="19"/>
      <c r="E342" s="20"/>
      <c r="F342" s="13"/>
      <c r="G342" s="13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20" s="18" customFormat="1" outlineLevel="2" x14ac:dyDescent="0.2">
      <c r="A343" s="14"/>
      <c r="B343" s="67" t="s">
        <v>334</v>
      </c>
      <c r="C343" s="14" t="s">
        <v>16</v>
      </c>
      <c r="D343" s="16">
        <v>46</v>
      </c>
      <c r="E343" s="17"/>
      <c r="F343" s="16">
        <f t="shared" si="31"/>
        <v>0</v>
      </c>
      <c r="G343" s="16"/>
    </row>
    <row r="344" spans="1:20" s="18" customFormat="1" outlineLevel="2" x14ac:dyDescent="0.2">
      <c r="A344" s="14"/>
      <c r="B344" s="67" t="s">
        <v>335</v>
      </c>
      <c r="C344" s="14" t="s">
        <v>16</v>
      </c>
      <c r="D344" s="16">
        <v>118.4</v>
      </c>
      <c r="E344" s="17"/>
      <c r="F344" s="16">
        <f t="shared" si="31"/>
        <v>0</v>
      </c>
      <c r="G344" s="16"/>
    </row>
    <row r="345" spans="1:20" s="18" customFormat="1" outlineLevel="2" x14ac:dyDescent="0.2">
      <c r="A345" s="14"/>
      <c r="B345" s="67" t="s">
        <v>336</v>
      </c>
      <c r="C345" s="14" t="s">
        <v>16</v>
      </c>
      <c r="D345" s="16">
        <v>725</v>
      </c>
      <c r="E345" s="17"/>
      <c r="F345" s="16">
        <f t="shared" si="31"/>
        <v>0</v>
      </c>
      <c r="G345" s="16"/>
    </row>
    <row r="346" spans="1:20" s="18" customFormat="1" outlineLevel="2" x14ac:dyDescent="0.2">
      <c r="A346" s="14"/>
      <c r="B346" s="67" t="s">
        <v>337</v>
      </c>
      <c r="C346" s="14" t="s">
        <v>16</v>
      </c>
      <c r="D346" s="16">
        <v>125</v>
      </c>
      <c r="E346" s="17"/>
      <c r="F346" s="16">
        <f t="shared" si="31"/>
        <v>0</v>
      </c>
      <c r="G346" s="16"/>
    </row>
    <row r="347" spans="1:20" s="18" customFormat="1" outlineLevel="2" x14ac:dyDescent="0.2">
      <c r="A347" s="14"/>
      <c r="B347" s="67" t="s">
        <v>338</v>
      </c>
      <c r="C347" s="14" t="s">
        <v>16</v>
      </c>
      <c r="D347" s="16">
        <v>114.7</v>
      </c>
      <c r="E347" s="17"/>
      <c r="F347" s="16">
        <f t="shared" si="31"/>
        <v>0</v>
      </c>
      <c r="G347" s="16"/>
    </row>
    <row r="348" spans="1:20" s="36" customFormat="1" ht="24" outlineLevel="2" x14ac:dyDescent="0.25">
      <c r="A348" s="31"/>
      <c r="B348" s="68" t="s">
        <v>339</v>
      </c>
      <c r="C348" s="31" t="s">
        <v>16</v>
      </c>
      <c r="D348" s="34">
        <v>118</v>
      </c>
      <c r="E348" s="35"/>
      <c r="F348" s="34">
        <f t="shared" si="31"/>
        <v>0</v>
      </c>
      <c r="G348" s="34"/>
    </row>
    <row r="349" spans="1:20" s="18" customFormat="1" outlineLevel="2" x14ac:dyDescent="0.25">
      <c r="A349" s="14"/>
      <c r="B349" s="15" t="s">
        <v>340</v>
      </c>
      <c r="C349" s="14" t="s">
        <v>16</v>
      </c>
      <c r="D349" s="16">
        <v>22</v>
      </c>
      <c r="E349" s="17"/>
      <c r="F349" s="16">
        <f>D349*E349</f>
        <v>0</v>
      </c>
      <c r="G349" s="16"/>
    </row>
    <row r="350" spans="1:20" s="6" customFormat="1" outlineLevel="1" x14ac:dyDescent="0.25">
      <c r="A350" s="9">
        <v>55</v>
      </c>
      <c r="B350" s="8" t="s">
        <v>341</v>
      </c>
      <c r="C350" s="9"/>
      <c r="D350" s="25"/>
      <c r="E350" s="25"/>
      <c r="F350" s="10"/>
      <c r="G350" s="10">
        <f>SUM(F351:F355)</f>
        <v>0</v>
      </c>
    </row>
    <row r="351" spans="1:20" outlineLevel="2" x14ac:dyDescent="0.25">
      <c r="A351" s="11">
        <v>551</v>
      </c>
      <c r="B351" s="12" t="s">
        <v>315</v>
      </c>
      <c r="C351" s="11"/>
      <c r="D351" s="19"/>
      <c r="E351" s="20"/>
      <c r="F351" s="13"/>
      <c r="G351" s="13"/>
    </row>
    <row r="352" spans="1:20" s="18" customFormat="1" outlineLevel="2" x14ac:dyDescent="0.25">
      <c r="A352" s="14"/>
      <c r="B352" s="15" t="s">
        <v>342</v>
      </c>
      <c r="C352" s="14" t="s">
        <v>16</v>
      </c>
      <c r="D352" s="16">
        <v>35</v>
      </c>
      <c r="E352" s="17"/>
      <c r="F352" s="16">
        <f t="shared" ref="F352:F355" si="32">D352*E352</f>
        <v>0</v>
      </c>
      <c r="G352" s="16"/>
    </row>
    <row r="353" spans="1:7" outlineLevel="2" x14ac:dyDescent="0.25">
      <c r="A353" s="11">
        <v>554</v>
      </c>
      <c r="B353" s="12" t="s">
        <v>343</v>
      </c>
      <c r="C353" s="11"/>
      <c r="D353" s="19"/>
      <c r="E353" s="20"/>
      <c r="F353" s="13"/>
      <c r="G353" s="13"/>
    </row>
    <row r="354" spans="1:7" s="18" customFormat="1" outlineLevel="2" x14ac:dyDescent="0.25">
      <c r="A354" s="14"/>
      <c r="B354" s="15" t="s">
        <v>344</v>
      </c>
      <c r="C354" s="14" t="s">
        <v>16</v>
      </c>
      <c r="D354" s="16">
        <v>57</v>
      </c>
      <c r="E354" s="17"/>
      <c r="F354" s="16">
        <f t="shared" si="32"/>
        <v>0</v>
      </c>
      <c r="G354" s="16"/>
    </row>
    <row r="355" spans="1:7" s="18" customFormat="1" outlineLevel="2" x14ac:dyDescent="0.25">
      <c r="A355" s="14"/>
      <c r="B355" s="15" t="s">
        <v>345</v>
      </c>
      <c r="C355" s="14" t="s">
        <v>16</v>
      </c>
      <c r="D355" s="16">
        <v>60</v>
      </c>
      <c r="E355" s="17"/>
      <c r="F355" s="16">
        <f t="shared" si="32"/>
        <v>0</v>
      </c>
      <c r="G355" s="16"/>
    </row>
    <row r="356" spans="1:7" s="6" customFormat="1" outlineLevel="1" x14ac:dyDescent="0.25">
      <c r="A356" s="9">
        <v>56</v>
      </c>
      <c r="B356" s="8" t="s">
        <v>346</v>
      </c>
      <c r="C356" s="9"/>
      <c r="D356" s="25"/>
      <c r="E356" s="25"/>
      <c r="F356" s="10"/>
      <c r="G356" s="10">
        <f>SUM(F357:F385)</f>
        <v>0</v>
      </c>
    </row>
    <row r="357" spans="1:7" outlineLevel="2" x14ac:dyDescent="0.25">
      <c r="A357" s="11">
        <v>561</v>
      </c>
      <c r="B357" s="12" t="s">
        <v>315</v>
      </c>
      <c r="C357" s="11"/>
      <c r="D357" s="19"/>
      <c r="E357" s="20"/>
      <c r="F357" s="13"/>
      <c r="G357" s="13"/>
    </row>
    <row r="358" spans="1:7" s="18" customFormat="1" outlineLevel="2" x14ac:dyDescent="0.25">
      <c r="A358" s="14"/>
      <c r="B358" s="15" t="s">
        <v>330</v>
      </c>
      <c r="C358" s="14" t="s">
        <v>16</v>
      </c>
      <c r="D358" s="16">
        <v>167</v>
      </c>
      <c r="E358" s="17"/>
      <c r="F358" s="16">
        <f t="shared" ref="F358:F385" si="33">D358*E358</f>
        <v>0</v>
      </c>
      <c r="G358" s="16"/>
    </row>
    <row r="359" spans="1:7" outlineLevel="2" x14ac:dyDescent="0.25">
      <c r="A359" s="11">
        <v>562</v>
      </c>
      <c r="B359" s="12" t="s">
        <v>347</v>
      </c>
      <c r="C359" s="11"/>
      <c r="D359" s="19"/>
      <c r="E359" s="20"/>
      <c r="F359" s="13"/>
      <c r="G359" s="13"/>
    </row>
    <row r="360" spans="1:7" s="18" customFormat="1" outlineLevel="2" x14ac:dyDescent="0.25">
      <c r="A360" s="14"/>
      <c r="B360" s="27" t="s">
        <v>348</v>
      </c>
      <c r="C360" s="14" t="s">
        <v>16</v>
      </c>
      <c r="D360" s="16">
        <v>1742</v>
      </c>
      <c r="E360" s="17"/>
      <c r="F360" s="16">
        <f>D360*E360</f>
        <v>0</v>
      </c>
      <c r="G360" s="16"/>
    </row>
    <row r="361" spans="1:7" outlineLevel="2" x14ac:dyDescent="0.25">
      <c r="A361" s="11">
        <v>564</v>
      </c>
      <c r="B361" s="12" t="s">
        <v>349</v>
      </c>
      <c r="C361" s="11"/>
      <c r="D361" s="19"/>
      <c r="E361" s="20"/>
      <c r="F361" s="13"/>
      <c r="G361" s="13"/>
    </row>
    <row r="362" spans="1:7" s="18" customFormat="1" outlineLevel="2" x14ac:dyDescent="0.25">
      <c r="A362" s="14"/>
      <c r="B362" s="15" t="s">
        <v>350</v>
      </c>
      <c r="C362" s="14" t="s">
        <v>16</v>
      </c>
      <c r="D362" s="16">
        <v>18</v>
      </c>
      <c r="E362" s="17"/>
      <c r="F362" s="16">
        <f t="shared" si="33"/>
        <v>0</v>
      </c>
      <c r="G362" s="16"/>
    </row>
    <row r="363" spans="1:7" outlineLevel="2" x14ac:dyDescent="0.25">
      <c r="A363" s="11">
        <v>565</v>
      </c>
      <c r="B363" s="12" t="s">
        <v>351</v>
      </c>
      <c r="C363" s="11"/>
      <c r="D363" s="19"/>
      <c r="E363" s="20"/>
      <c r="F363" s="13"/>
      <c r="G363" s="13"/>
    </row>
    <row r="364" spans="1:7" s="36" customFormat="1" outlineLevel="2" x14ac:dyDescent="0.25">
      <c r="A364" s="31"/>
      <c r="B364" s="69" t="s">
        <v>352</v>
      </c>
      <c r="C364" s="31"/>
      <c r="D364" s="16"/>
      <c r="E364" s="17"/>
      <c r="F364" s="34"/>
      <c r="G364" s="34"/>
    </row>
    <row r="365" spans="1:7" s="36" customFormat="1" ht="24" outlineLevel="2" x14ac:dyDescent="0.25">
      <c r="A365" s="70"/>
      <c r="B365" s="53" t="s">
        <v>353</v>
      </c>
      <c r="C365" s="31" t="s">
        <v>16</v>
      </c>
      <c r="D365" s="16">
        <v>2093.4</v>
      </c>
      <c r="E365" s="17"/>
      <c r="F365" s="34">
        <f t="shared" si="33"/>
        <v>0</v>
      </c>
      <c r="G365" s="34"/>
    </row>
    <row r="366" spans="1:7" s="36" customFormat="1" outlineLevel="2" x14ac:dyDescent="0.25">
      <c r="A366" s="70"/>
      <c r="B366" s="53" t="s">
        <v>354</v>
      </c>
      <c r="C366" s="31" t="s">
        <v>16</v>
      </c>
      <c r="D366" s="16">
        <v>8.1</v>
      </c>
      <c r="E366" s="17"/>
      <c r="F366" s="34">
        <f t="shared" si="33"/>
        <v>0</v>
      </c>
      <c r="G366" s="34"/>
    </row>
    <row r="367" spans="1:7" s="36" customFormat="1" ht="12" customHeight="1" outlineLevel="2" x14ac:dyDescent="0.25">
      <c r="A367" s="70"/>
      <c r="B367" s="71" t="s">
        <v>355</v>
      </c>
      <c r="C367" s="31" t="s">
        <v>16</v>
      </c>
      <c r="D367" s="16">
        <v>65.599999999999994</v>
      </c>
      <c r="E367" s="17"/>
      <c r="F367" s="34">
        <f t="shared" si="33"/>
        <v>0</v>
      </c>
      <c r="G367" s="34"/>
    </row>
    <row r="368" spans="1:7" s="36" customFormat="1" ht="24" outlineLevel="2" x14ac:dyDescent="0.25">
      <c r="A368" s="70"/>
      <c r="B368" s="53" t="s">
        <v>356</v>
      </c>
      <c r="C368" s="31" t="s">
        <v>16</v>
      </c>
      <c r="D368" s="16">
        <v>359.27850000000001</v>
      </c>
      <c r="E368" s="17"/>
      <c r="F368" s="34">
        <f t="shared" si="33"/>
        <v>0</v>
      </c>
      <c r="G368" s="34"/>
    </row>
    <row r="369" spans="1:7" s="18" customFormat="1" outlineLevel="2" x14ac:dyDescent="0.25">
      <c r="A369" s="14"/>
      <c r="B369" s="15" t="s">
        <v>357</v>
      </c>
      <c r="C369" s="14" t="s">
        <v>16</v>
      </c>
      <c r="D369" s="16">
        <v>2527</v>
      </c>
      <c r="E369" s="17"/>
      <c r="F369" s="16">
        <f t="shared" si="33"/>
        <v>0</v>
      </c>
      <c r="G369" s="16"/>
    </row>
    <row r="370" spans="1:7" outlineLevel="2" x14ac:dyDescent="0.25">
      <c r="A370" s="11">
        <v>567</v>
      </c>
      <c r="B370" s="12" t="s">
        <v>327</v>
      </c>
      <c r="C370" s="11"/>
      <c r="D370" s="19"/>
      <c r="E370" s="20"/>
      <c r="F370" s="13"/>
      <c r="G370" s="13"/>
    </row>
    <row r="371" spans="1:7" s="18" customFormat="1" outlineLevel="2" x14ac:dyDescent="0.25">
      <c r="A371" s="14"/>
      <c r="B371" s="15" t="s">
        <v>150</v>
      </c>
      <c r="C371" s="14" t="s">
        <v>16</v>
      </c>
      <c r="D371" s="16">
        <v>197</v>
      </c>
      <c r="E371" s="17"/>
      <c r="F371" s="16">
        <f t="shared" si="33"/>
        <v>0</v>
      </c>
      <c r="G371" s="16"/>
    </row>
    <row r="372" spans="1:7" outlineLevel="2" x14ac:dyDescent="0.25">
      <c r="A372" s="11">
        <v>568</v>
      </c>
      <c r="B372" s="12" t="s">
        <v>358</v>
      </c>
      <c r="C372" s="11"/>
      <c r="D372" s="19"/>
      <c r="E372" s="20"/>
      <c r="F372" s="13"/>
      <c r="G372" s="13"/>
    </row>
    <row r="373" spans="1:7" s="18" customFormat="1" outlineLevel="2" x14ac:dyDescent="0.25">
      <c r="A373" s="14"/>
      <c r="B373" s="21" t="s">
        <v>359</v>
      </c>
      <c r="C373" s="14"/>
      <c r="D373" s="16"/>
      <c r="E373" s="17"/>
      <c r="F373" s="16"/>
      <c r="G373" s="16"/>
    </row>
    <row r="374" spans="1:7" s="18" customFormat="1" outlineLevel="2" x14ac:dyDescent="0.2">
      <c r="A374" s="14"/>
      <c r="B374" s="67" t="s">
        <v>360</v>
      </c>
      <c r="C374" s="14"/>
      <c r="D374" s="16"/>
      <c r="E374" s="17"/>
      <c r="F374" s="16"/>
      <c r="G374" s="16"/>
    </row>
    <row r="375" spans="1:7" s="18" customFormat="1" outlineLevel="2" x14ac:dyDescent="0.2">
      <c r="A375" s="14"/>
      <c r="B375" s="67" t="s">
        <v>361</v>
      </c>
      <c r="C375" s="14" t="s">
        <v>16</v>
      </c>
      <c r="D375" s="16">
        <v>175</v>
      </c>
      <c r="E375" s="17"/>
      <c r="F375" s="16">
        <f t="shared" si="33"/>
        <v>0</v>
      </c>
      <c r="G375" s="16"/>
    </row>
    <row r="376" spans="1:7" s="18" customFormat="1" outlineLevel="2" x14ac:dyDescent="0.2">
      <c r="A376" s="14"/>
      <c r="B376" s="67" t="s">
        <v>362</v>
      </c>
      <c r="C376" s="14" t="s">
        <v>16</v>
      </c>
      <c r="D376" s="16">
        <v>167</v>
      </c>
      <c r="E376" s="17"/>
      <c r="F376" s="16">
        <f t="shared" si="33"/>
        <v>0</v>
      </c>
      <c r="G376" s="16"/>
    </row>
    <row r="377" spans="1:7" s="18" customFormat="1" outlineLevel="2" x14ac:dyDescent="0.25">
      <c r="A377" s="14"/>
      <c r="B377" s="21" t="s">
        <v>363</v>
      </c>
      <c r="C377" s="14"/>
      <c r="D377" s="16"/>
      <c r="E377" s="17"/>
      <c r="F377" s="16"/>
      <c r="G377" s="16"/>
    </row>
    <row r="378" spans="1:7" s="18" customFormat="1" outlineLevel="2" x14ac:dyDescent="0.25">
      <c r="A378" s="14"/>
      <c r="B378" s="15" t="s">
        <v>361</v>
      </c>
      <c r="C378" s="14" t="s">
        <v>16</v>
      </c>
      <c r="D378" s="16">
        <v>11</v>
      </c>
      <c r="E378" s="17"/>
      <c r="F378" s="16">
        <f t="shared" si="33"/>
        <v>0</v>
      </c>
      <c r="G378" s="16"/>
    </row>
    <row r="379" spans="1:7" s="18" customFormat="1" outlineLevel="2" x14ac:dyDescent="0.25">
      <c r="A379" s="14"/>
      <c r="B379" s="15" t="s">
        <v>362</v>
      </c>
      <c r="C379" s="14" t="s">
        <v>16</v>
      </c>
      <c r="D379" s="16">
        <v>10</v>
      </c>
      <c r="E379" s="17"/>
      <c r="F379" s="16">
        <f t="shared" si="33"/>
        <v>0</v>
      </c>
      <c r="G379" s="16"/>
    </row>
    <row r="380" spans="1:7" s="18" customFormat="1" outlineLevel="2" x14ac:dyDescent="0.2">
      <c r="A380" s="14"/>
      <c r="B380" s="72" t="s">
        <v>364</v>
      </c>
      <c r="C380" s="14"/>
      <c r="D380" s="16"/>
      <c r="E380" s="17"/>
      <c r="F380" s="16"/>
      <c r="G380" s="16"/>
    </row>
    <row r="381" spans="1:7" s="18" customFormat="1" outlineLevel="2" x14ac:dyDescent="0.25">
      <c r="A381" s="14"/>
      <c r="B381" s="15" t="s">
        <v>361</v>
      </c>
      <c r="C381" s="14" t="s">
        <v>16</v>
      </c>
      <c r="D381" s="16">
        <v>170</v>
      </c>
      <c r="E381" s="17"/>
      <c r="F381" s="16">
        <f t="shared" si="33"/>
        <v>0</v>
      </c>
      <c r="G381" s="16"/>
    </row>
    <row r="382" spans="1:7" s="18" customFormat="1" outlineLevel="2" x14ac:dyDescent="0.25">
      <c r="A382" s="14"/>
      <c r="B382" s="15" t="s">
        <v>362</v>
      </c>
      <c r="C382" s="14" t="s">
        <v>16</v>
      </c>
      <c r="D382" s="16">
        <v>162</v>
      </c>
      <c r="E382" s="17"/>
      <c r="F382" s="16">
        <f t="shared" si="33"/>
        <v>0</v>
      </c>
      <c r="G382" s="16"/>
    </row>
    <row r="383" spans="1:7" s="18" customFormat="1" outlineLevel="2" x14ac:dyDescent="0.25">
      <c r="A383" s="14"/>
      <c r="B383" s="21" t="s">
        <v>365</v>
      </c>
      <c r="C383" s="14"/>
      <c r="D383" s="16"/>
      <c r="E383" s="17"/>
      <c r="F383" s="16"/>
      <c r="G383" s="16"/>
    </row>
    <row r="384" spans="1:7" s="18" customFormat="1" outlineLevel="2" x14ac:dyDescent="0.25">
      <c r="A384" s="14"/>
      <c r="B384" s="15" t="s">
        <v>361</v>
      </c>
      <c r="C384" s="14" t="s">
        <v>16</v>
      </c>
      <c r="D384" s="16">
        <v>367</v>
      </c>
      <c r="E384" s="17"/>
      <c r="F384" s="16">
        <f t="shared" si="33"/>
        <v>0</v>
      </c>
      <c r="G384" s="16"/>
    </row>
    <row r="385" spans="1:7" s="18" customFormat="1" outlineLevel="2" x14ac:dyDescent="0.25">
      <c r="A385" s="14"/>
      <c r="B385" s="15" t="s">
        <v>362</v>
      </c>
      <c r="C385" s="14" t="s">
        <v>16</v>
      </c>
      <c r="D385" s="16">
        <v>350</v>
      </c>
      <c r="E385" s="17"/>
      <c r="F385" s="16">
        <f t="shared" si="33"/>
        <v>0</v>
      </c>
      <c r="G385" s="16"/>
    </row>
    <row r="386" spans="1:7" s="6" customFormat="1" x14ac:dyDescent="0.25">
      <c r="A386" s="105">
        <v>6</v>
      </c>
      <c r="B386" s="106" t="s">
        <v>366</v>
      </c>
      <c r="C386" s="105"/>
      <c r="D386" s="111"/>
      <c r="E386" s="111"/>
      <c r="F386" s="107"/>
      <c r="G386" s="107">
        <f>G387+G389</f>
        <v>0</v>
      </c>
    </row>
    <row r="387" spans="1:7" s="6" customFormat="1" outlineLevel="1" x14ac:dyDescent="0.25">
      <c r="A387" s="9">
        <v>63</v>
      </c>
      <c r="B387" s="8" t="s">
        <v>367</v>
      </c>
      <c r="C387" s="9"/>
      <c r="D387" s="25"/>
      <c r="E387" s="25"/>
      <c r="F387" s="10"/>
      <c r="G387" s="10">
        <f>SUM(F388:F388)</f>
        <v>0</v>
      </c>
    </row>
    <row r="388" spans="1:7" s="59" customFormat="1" outlineLevel="2" x14ac:dyDescent="0.25">
      <c r="A388" s="55"/>
      <c r="B388" s="56" t="s">
        <v>368</v>
      </c>
      <c r="C388" s="55" t="s">
        <v>13</v>
      </c>
      <c r="D388" s="57">
        <v>1</v>
      </c>
      <c r="E388" s="58"/>
      <c r="F388" s="57">
        <f t="shared" ref="F388" si="34">D388*E388</f>
        <v>0</v>
      </c>
      <c r="G388" s="57"/>
    </row>
    <row r="389" spans="1:7" s="6" customFormat="1" outlineLevel="1" x14ac:dyDescent="0.25">
      <c r="A389" s="9">
        <v>66</v>
      </c>
      <c r="B389" s="8" t="s">
        <v>369</v>
      </c>
      <c r="C389" s="9"/>
      <c r="D389" s="25"/>
      <c r="E389" s="25"/>
      <c r="F389" s="10"/>
      <c r="G389" s="10">
        <f>SUM(F390:F390)</f>
        <v>0</v>
      </c>
    </row>
    <row r="390" spans="1:7" s="59" customFormat="1" outlineLevel="2" x14ac:dyDescent="0.25">
      <c r="A390" s="55">
        <v>661</v>
      </c>
      <c r="B390" s="56" t="s">
        <v>370</v>
      </c>
      <c r="C390" s="55" t="s">
        <v>36</v>
      </c>
      <c r="D390" s="57">
        <v>1</v>
      </c>
      <c r="E390" s="58"/>
      <c r="F390" s="57">
        <f t="shared" ref="F390" si="35">D390*E390</f>
        <v>0</v>
      </c>
      <c r="G390" s="57"/>
    </row>
    <row r="391" spans="1:7" s="6" customFormat="1" x14ac:dyDescent="0.25">
      <c r="A391" s="105">
        <v>7</v>
      </c>
      <c r="B391" s="106" t="s">
        <v>371</v>
      </c>
      <c r="C391" s="105"/>
      <c r="D391" s="111"/>
      <c r="E391" s="111"/>
      <c r="F391" s="107"/>
      <c r="G391" s="107">
        <f>G392+G431+G445+G454</f>
        <v>0</v>
      </c>
    </row>
    <row r="392" spans="1:7" s="6" customFormat="1" outlineLevel="1" x14ac:dyDescent="0.25">
      <c r="A392" s="9">
        <v>71</v>
      </c>
      <c r="B392" s="8" t="s">
        <v>372</v>
      </c>
      <c r="C392" s="9"/>
      <c r="D392" s="25"/>
      <c r="E392" s="25"/>
      <c r="F392" s="10"/>
      <c r="G392" s="10">
        <f>SUM(F393:F430)</f>
        <v>0</v>
      </c>
    </row>
    <row r="393" spans="1:7" outlineLevel="2" x14ac:dyDescent="0.25">
      <c r="A393" s="11">
        <v>711</v>
      </c>
      <c r="B393" s="12" t="s">
        <v>373</v>
      </c>
      <c r="C393" s="11"/>
      <c r="D393" s="19"/>
      <c r="E393" s="20"/>
      <c r="F393" s="13"/>
      <c r="G393" s="13"/>
    </row>
    <row r="394" spans="1:7" s="18" customFormat="1" outlineLevel="2" x14ac:dyDescent="0.25">
      <c r="A394" s="14"/>
      <c r="B394" s="15" t="s">
        <v>374</v>
      </c>
      <c r="C394" s="14" t="s">
        <v>16</v>
      </c>
      <c r="D394" s="16">
        <v>3500</v>
      </c>
      <c r="E394" s="17"/>
      <c r="F394" s="16">
        <f t="shared" ref="F394:F397" si="36">D394*E394</f>
        <v>0</v>
      </c>
      <c r="G394" s="16"/>
    </row>
    <row r="395" spans="1:7" outlineLevel="2" x14ac:dyDescent="0.25">
      <c r="A395" s="11">
        <v>712</v>
      </c>
      <c r="B395" s="12" t="s">
        <v>375</v>
      </c>
      <c r="C395" s="11"/>
      <c r="D395" s="19"/>
      <c r="E395" s="20"/>
      <c r="F395" s="13"/>
      <c r="G395" s="13"/>
    </row>
    <row r="396" spans="1:7" s="18" customFormat="1" outlineLevel="2" x14ac:dyDescent="0.25">
      <c r="A396" s="14"/>
      <c r="B396" s="15" t="s">
        <v>376</v>
      </c>
      <c r="C396" s="14" t="s">
        <v>16</v>
      </c>
      <c r="D396" s="16">
        <v>3558.1395348837209</v>
      </c>
      <c r="E396" s="17"/>
      <c r="F396" s="16">
        <f t="shared" si="36"/>
        <v>0</v>
      </c>
      <c r="G396" s="16"/>
    </row>
    <row r="397" spans="1:7" s="18" customFormat="1" outlineLevel="2" x14ac:dyDescent="0.25">
      <c r="A397" s="14"/>
      <c r="B397" s="15" t="s">
        <v>377</v>
      </c>
      <c r="C397" s="14" t="s">
        <v>16</v>
      </c>
      <c r="D397" s="16">
        <v>3573.77</v>
      </c>
      <c r="E397" s="17"/>
      <c r="F397" s="16">
        <f t="shared" si="36"/>
        <v>0</v>
      </c>
      <c r="G397" s="16"/>
    </row>
    <row r="398" spans="1:7" s="59" customFormat="1" outlineLevel="2" x14ac:dyDescent="0.25">
      <c r="A398" s="55">
        <v>713</v>
      </c>
      <c r="B398" s="56" t="s">
        <v>378</v>
      </c>
      <c r="C398" s="55"/>
      <c r="D398" s="57"/>
      <c r="E398" s="58"/>
      <c r="F398" s="57"/>
      <c r="G398" s="57"/>
    </row>
    <row r="399" spans="1:7" s="18" customFormat="1" outlineLevel="2" x14ac:dyDescent="0.25">
      <c r="A399" s="14"/>
      <c r="B399" s="73" t="s">
        <v>379</v>
      </c>
      <c r="C399" s="14" t="s">
        <v>16</v>
      </c>
      <c r="D399" s="16">
        <v>3239.3</v>
      </c>
      <c r="E399" s="17"/>
      <c r="F399" s="16">
        <f>D399*E399</f>
        <v>0</v>
      </c>
      <c r="G399" s="16"/>
    </row>
    <row r="400" spans="1:7" s="18" customFormat="1" ht="22.5" outlineLevel="2" x14ac:dyDescent="0.25">
      <c r="A400" s="14"/>
      <c r="B400" s="74" t="s">
        <v>380</v>
      </c>
      <c r="C400" s="75" t="s">
        <v>50</v>
      </c>
      <c r="D400" s="76">
        <v>1</v>
      </c>
      <c r="E400" s="17"/>
      <c r="F400" s="16"/>
      <c r="G400" s="16"/>
    </row>
    <row r="401" spans="1:7" s="18" customFormat="1" outlineLevel="2" x14ac:dyDescent="0.25">
      <c r="A401" s="14"/>
      <c r="B401" s="74" t="s">
        <v>381</v>
      </c>
      <c r="C401" s="75" t="s">
        <v>50</v>
      </c>
      <c r="D401" s="76">
        <v>1</v>
      </c>
      <c r="E401" s="17"/>
      <c r="F401" s="16"/>
      <c r="G401" s="16"/>
    </row>
    <row r="402" spans="1:7" s="18" customFormat="1" ht="22.5" customHeight="1" outlineLevel="2" x14ac:dyDescent="0.25">
      <c r="A402" s="14"/>
      <c r="B402" s="74" t="s">
        <v>382</v>
      </c>
      <c r="C402" s="75" t="s">
        <v>50</v>
      </c>
      <c r="D402" s="76">
        <v>1</v>
      </c>
      <c r="E402" s="17"/>
      <c r="F402" s="16"/>
      <c r="G402" s="16"/>
    </row>
    <row r="403" spans="1:7" s="18" customFormat="1" outlineLevel="2" x14ac:dyDescent="0.25">
      <c r="A403" s="14"/>
      <c r="B403" s="74" t="s">
        <v>383</v>
      </c>
      <c r="C403" s="75" t="s">
        <v>50</v>
      </c>
      <c r="D403" s="76">
        <v>1</v>
      </c>
      <c r="E403" s="17"/>
      <c r="F403" s="16"/>
      <c r="G403" s="16"/>
    </row>
    <row r="404" spans="1:7" s="18" customFormat="1" ht="22.5" outlineLevel="2" x14ac:dyDescent="0.25">
      <c r="A404" s="14"/>
      <c r="B404" s="74" t="s">
        <v>384</v>
      </c>
      <c r="C404" s="75" t="s">
        <v>50</v>
      </c>
      <c r="D404" s="76">
        <v>1</v>
      </c>
      <c r="E404" s="17"/>
      <c r="F404" s="16"/>
      <c r="G404" s="16"/>
    </row>
    <row r="405" spans="1:7" s="18" customFormat="1" ht="22.5" outlineLevel="2" x14ac:dyDescent="0.25">
      <c r="A405" s="14"/>
      <c r="B405" s="74" t="s">
        <v>385</v>
      </c>
      <c r="C405" s="75" t="s">
        <v>50</v>
      </c>
      <c r="D405" s="76">
        <v>1</v>
      </c>
      <c r="E405" s="17"/>
      <c r="F405" s="16"/>
      <c r="G405" s="16"/>
    </row>
    <row r="406" spans="1:7" s="18" customFormat="1" ht="22.5" outlineLevel="2" x14ac:dyDescent="0.25">
      <c r="A406" s="14"/>
      <c r="B406" s="74" t="s">
        <v>386</v>
      </c>
      <c r="C406" s="75" t="s">
        <v>50</v>
      </c>
      <c r="D406" s="76">
        <v>1</v>
      </c>
      <c r="E406" s="17"/>
      <c r="F406" s="16"/>
      <c r="G406" s="16"/>
    </row>
    <row r="407" spans="1:7" s="18" customFormat="1" ht="22.5" outlineLevel="2" x14ac:dyDescent="0.25">
      <c r="A407" s="14"/>
      <c r="B407" s="74" t="s">
        <v>387</v>
      </c>
      <c r="C407" s="75" t="s">
        <v>50</v>
      </c>
      <c r="D407" s="76">
        <v>2</v>
      </c>
      <c r="E407" s="17"/>
      <c r="F407" s="16"/>
      <c r="G407" s="16"/>
    </row>
    <row r="408" spans="1:7" s="18" customFormat="1" ht="22.5" outlineLevel="2" x14ac:dyDescent="0.25">
      <c r="A408" s="14"/>
      <c r="B408" s="74" t="s">
        <v>386</v>
      </c>
      <c r="C408" s="75" t="s">
        <v>50</v>
      </c>
      <c r="D408" s="76">
        <v>2</v>
      </c>
      <c r="E408" s="17"/>
      <c r="F408" s="16"/>
      <c r="G408" s="16"/>
    </row>
    <row r="409" spans="1:7" s="18" customFormat="1" ht="22.5" outlineLevel="2" x14ac:dyDescent="0.25">
      <c r="A409" s="14"/>
      <c r="B409" s="74" t="s">
        <v>388</v>
      </c>
      <c r="C409" s="75" t="s">
        <v>50</v>
      </c>
      <c r="D409" s="76">
        <v>7</v>
      </c>
      <c r="E409" s="17"/>
      <c r="F409" s="16"/>
      <c r="G409" s="16"/>
    </row>
    <row r="410" spans="1:7" s="18" customFormat="1" ht="45" outlineLevel="2" x14ac:dyDescent="0.25">
      <c r="A410" s="14"/>
      <c r="B410" s="74" t="s">
        <v>389</v>
      </c>
      <c r="C410" s="75" t="s">
        <v>50</v>
      </c>
      <c r="D410" s="76">
        <v>7</v>
      </c>
      <c r="E410" s="17"/>
      <c r="F410" s="16"/>
      <c r="G410" s="16"/>
    </row>
    <row r="411" spans="1:7" s="18" customFormat="1" outlineLevel="2" x14ac:dyDescent="0.25">
      <c r="A411" s="14"/>
      <c r="B411" s="74" t="s">
        <v>390</v>
      </c>
      <c r="C411" s="75" t="s">
        <v>50</v>
      </c>
      <c r="D411" s="76">
        <v>7</v>
      </c>
      <c r="E411" s="17"/>
      <c r="F411" s="16"/>
      <c r="G411" s="16"/>
    </row>
    <row r="412" spans="1:7" s="18" customFormat="1" outlineLevel="2" x14ac:dyDescent="0.25">
      <c r="A412" s="14"/>
      <c r="B412" s="74" t="s">
        <v>391</v>
      </c>
      <c r="C412" s="75" t="s">
        <v>50</v>
      </c>
      <c r="D412" s="76">
        <v>7</v>
      </c>
      <c r="E412" s="17"/>
      <c r="F412" s="16"/>
      <c r="G412" s="16"/>
    </row>
    <row r="413" spans="1:7" s="18" customFormat="1" ht="33.75" outlineLevel="2" x14ac:dyDescent="0.25">
      <c r="A413" s="14"/>
      <c r="B413" s="74" t="s">
        <v>392</v>
      </c>
      <c r="C413" s="75" t="s">
        <v>50</v>
      </c>
      <c r="D413" s="76">
        <v>3</v>
      </c>
      <c r="E413" s="17"/>
      <c r="F413" s="16"/>
      <c r="G413" s="16"/>
    </row>
    <row r="414" spans="1:7" s="18" customFormat="1" outlineLevel="2" x14ac:dyDescent="0.25">
      <c r="A414" s="14"/>
      <c r="B414" s="74" t="s">
        <v>393</v>
      </c>
      <c r="C414" s="75" t="s">
        <v>50</v>
      </c>
      <c r="D414" s="76">
        <v>3</v>
      </c>
      <c r="E414" s="17"/>
      <c r="F414" s="16"/>
      <c r="G414" s="16"/>
    </row>
    <row r="415" spans="1:7" s="18" customFormat="1" ht="22.5" outlineLevel="2" x14ac:dyDescent="0.25">
      <c r="A415" s="14"/>
      <c r="B415" s="74" t="s">
        <v>394</v>
      </c>
      <c r="C415" s="75" t="s">
        <v>50</v>
      </c>
      <c r="D415" s="76">
        <v>1</v>
      </c>
      <c r="E415" s="17"/>
      <c r="F415" s="16"/>
      <c r="G415" s="16"/>
    </row>
    <row r="416" spans="1:7" s="18" customFormat="1" ht="22.5" outlineLevel="2" x14ac:dyDescent="0.25">
      <c r="A416" s="14"/>
      <c r="B416" s="74" t="s">
        <v>395</v>
      </c>
      <c r="C416" s="75" t="s">
        <v>50</v>
      </c>
      <c r="D416" s="76">
        <v>4</v>
      </c>
      <c r="E416" s="17"/>
      <c r="F416" s="16"/>
      <c r="G416" s="16"/>
    </row>
    <row r="417" spans="1:7" s="18" customFormat="1" outlineLevel="2" x14ac:dyDescent="0.25">
      <c r="A417" s="14"/>
      <c r="B417" s="74" t="s">
        <v>396</v>
      </c>
      <c r="C417" s="75" t="s">
        <v>50</v>
      </c>
      <c r="D417" s="76">
        <v>3</v>
      </c>
      <c r="E417" s="17"/>
      <c r="F417" s="16"/>
      <c r="G417" s="16"/>
    </row>
    <row r="418" spans="1:7" s="18" customFormat="1" ht="22.5" customHeight="1" outlineLevel="2" x14ac:dyDescent="0.25">
      <c r="A418" s="14"/>
      <c r="B418" s="74" t="s">
        <v>397</v>
      </c>
      <c r="C418" s="75" t="s">
        <v>50</v>
      </c>
      <c r="D418" s="76">
        <v>3</v>
      </c>
      <c r="E418" s="17"/>
      <c r="F418" s="16"/>
      <c r="G418" s="16"/>
    </row>
    <row r="419" spans="1:7" s="18" customFormat="1" ht="33.75" outlineLevel="2" x14ac:dyDescent="0.25">
      <c r="A419" s="14"/>
      <c r="B419" s="74" t="s">
        <v>398</v>
      </c>
      <c r="C419" s="75" t="s">
        <v>50</v>
      </c>
      <c r="D419" s="76">
        <v>3</v>
      </c>
      <c r="E419" s="17"/>
      <c r="F419" s="16"/>
      <c r="G419" s="16"/>
    </row>
    <row r="420" spans="1:7" s="18" customFormat="1" outlineLevel="2" x14ac:dyDescent="0.25">
      <c r="A420" s="14"/>
      <c r="B420" s="73" t="s">
        <v>399</v>
      </c>
      <c r="C420" s="14" t="s">
        <v>16</v>
      </c>
      <c r="D420" s="16">
        <v>3239.3</v>
      </c>
      <c r="E420" s="17"/>
      <c r="F420" s="16">
        <f>D420*E420</f>
        <v>0</v>
      </c>
      <c r="G420" s="16"/>
    </row>
    <row r="421" spans="1:7" s="18" customFormat="1" outlineLevel="2" x14ac:dyDescent="0.25">
      <c r="A421" s="14"/>
      <c r="B421" s="73" t="s">
        <v>400</v>
      </c>
      <c r="C421" s="14"/>
      <c r="D421" s="16"/>
      <c r="E421" s="17"/>
      <c r="F421" s="16"/>
      <c r="G421" s="16"/>
    </row>
    <row r="422" spans="1:7" s="18" customFormat="1" outlineLevel="2" x14ac:dyDescent="0.25">
      <c r="A422" s="14"/>
      <c r="B422" s="77" t="s">
        <v>401</v>
      </c>
      <c r="C422" s="75" t="s">
        <v>50</v>
      </c>
      <c r="D422" s="76">
        <v>1</v>
      </c>
      <c r="E422" s="17"/>
      <c r="F422" s="16"/>
      <c r="G422" s="16"/>
    </row>
    <row r="423" spans="1:7" s="18" customFormat="1" outlineLevel="2" x14ac:dyDescent="0.25">
      <c r="A423" s="14"/>
      <c r="B423" s="77" t="s">
        <v>402</v>
      </c>
      <c r="C423" s="75" t="s">
        <v>50</v>
      </c>
      <c r="D423" s="76">
        <v>1</v>
      </c>
      <c r="E423" s="17"/>
      <c r="F423" s="16"/>
      <c r="G423" s="16"/>
    </row>
    <row r="424" spans="1:7" s="18" customFormat="1" outlineLevel="2" x14ac:dyDescent="0.25">
      <c r="A424" s="14"/>
      <c r="B424" s="77" t="s">
        <v>403</v>
      </c>
      <c r="C424" s="75" t="s">
        <v>50</v>
      </c>
      <c r="D424" s="76">
        <v>1</v>
      </c>
      <c r="E424" s="17"/>
      <c r="F424" s="16"/>
      <c r="G424" s="16"/>
    </row>
    <row r="425" spans="1:7" s="18" customFormat="1" outlineLevel="2" x14ac:dyDescent="0.25">
      <c r="A425" s="14"/>
      <c r="B425" s="77" t="s">
        <v>404</v>
      </c>
      <c r="C425" s="75" t="s">
        <v>50</v>
      </c>
      <c r="D425" s="76">
        <v>6</v>
      </c>
      <c r="E425" s="17"/>
      <c r="F425" s="16"/>
      <c r="G425" s="16"/>
    </row>
    <row r="426" spans="1:7" s="18" customFormat="1" outlineLevel="2" x14ac:dyDescent="0.25">
      <c r="A426" s="14"/>
      <c r="B426" s="77" t="s">
        <v>405</v>
      </c>
      <c r="C426" s="75" t="s">
        <v>50</v>
      </c>
      <c r="D426" s="76">
        <v>6</v>
      </c>
      <c r="E426" s="17"/>
      <c r="F426" s="16"/>
      <c r="G426" s="16"/>
    </row>
    <row r="427" spans="1:7" s="18" customFormat="1" outlineLevel="2" x14ac:dyDescent="0.25">
      <c r="A427" s="14"/>
      <c r="B427" s="77" t="s">
        <v>406</v>
      </c>
      <c r="C427" s="75" t="s">
        <v>50</v>
      </c>
      <c r="D427" s="76">
        <v>5</v>
      </c>
      <c r="E427" s="17"/>
      <c r="F427" s="16"/>
      <c r="G427" s="16"/>
    </row>
    <row r="428" spans="1:7" s="18" customFormat="1" outlineLevel="2" x14ac:dyDescent="0.25">
      <c r="A428" s="14"/>
      <c r="B428" s="77" t="s">
        <v>407</v>
      </c>
      <c r="C428" s="75" t="s">
        <v>50</v>
      </c>
      <c r="D428" s="76">
        <v>1</v>
      </c>
      <c r="E428" s="17"/>
      <c r="F428" s="16"/>
      <c r="G428" s="16"/>
    </row>
    <row r="429" spans="1:7" s="18" customFormat="1" outlineLevel="2" x14ac:dyDescent="0.25">
      <c r="A429" s="14"/>
      <c r="B429" s="77" t="s">
        <v>408</v>
      </c>
      <c r="C429" s="75" t="s">
        <v>50</v>
      </c>
      <c r="D429" s="76">
        <v>1</v>
      </c>
      <c r="E429" s="17"/>
      <c r="F429" s="16"/>
      <c r="G429" s="16"/>
    </row>
    <row r="430" spans="1:7" s="18" customFormat="1" outlineLevel="2" x14ac:dyDescent="0.25">
      <c r="A430" s="14"/>
      <c r="B430" s="73" t="s">
        <v>409</v>
      </c>
      <c r="C430" s="14" t="s">
        <v>16</v>
      </c>
      <c r="D430" s="16">
        <v>3239.3</v>
      </c>
      <c r="E430" s="17"/>
      <c r="F430" s="16">
        <f>D430*E430</f>
        <v>0</v>
      </c>
      <c r="G430" s="16"/>
    </row>
    <row r="431" spans="1:7" s="6" customFormat="1" outlineLevel="1" x14ac:dyDescent="0.25">
      <c r="A431" s="9">
        <v>72</v>
      </c>
      <c r="B431" s="8" t="s">
        <v>410</v>
      </c>
      <c r="C431" s="9"/>
      <c r="D431" s="25"/>
      <c r="E431" s="25"/>
      <c r="F431" s="10"/>
      <c r="G431" s="10">
        <f>SUM(F433:F444)</f>
        <v>0</v>
      </c>
    </row>
    <row r="432" spans="1:7" s="59" customFormat="1" outlineLevel="2" x14ac:dyDescent="0.25">
      <c r="A432" s="55">
        <v>721</v>
      </c>
      <c r="B432" s="56" t="s">
        <v>411</v>
      </c>
      <c r="C432" s="55"/>
      <c r="D432" s="57"/>
      <c r="E432" s="58"/>
      <c r="F432" s="57"/>
      <c r="G432" s="57"/>
    </row>
    <row r="433" spans="1:7" s="18" customFormat="1" outlineLevel="2" x14ac:dyDescent="0.2">
      <c r="A433" s="14"/>
      <c r="B433" s="22" t="s">
        <v>412</v>
      </c>
      <c r="C433" s="14" t="s">
        <v>16</v>
      </c>
      <c r="D433" s="16">
        <v>3239.3</v>
      </c>
      <c r="E433" s="17"/>
      <c r="F433" s="16">
        <f t="shared" ref="F433:F436" si="37">D433*E433</f>
        <v>0</v>
      </c>
      <c r="G433" s="16"/>
    </row>
    <row r="434" spans="1:7" s="18" customFormat="1" outlineLevel="2" x14ac:dyDescent="0.2">
      <c r="A434" s="14"/>
      <c r="B434" s="22" t="s">
        <v>413</v>
      </c>
      <c r="C434" s="14" t="s">
        <v>16</v>
      </c>
      <c r="D434" s="16">
        <v>3239.3</v>
      </c>
      <c r="E434" s="17"/>
      <c r="F434" s="16">
        <f t="shared" si="37"/>
        <v>0</v>
      </c>
      <c r="G434" s="16"/>
    </row>
    <row r="435" spans="1:7" s="18" customFormat="1" outlineLevel="2" x14ac:dyDescent="0.2">
      <c r="A435" s="14"/>
      <c r="B435" s="22" t="s">
        <v>414</v>
      </c>
      <c r="C435" s="14" t="s">
        <v>16</v>
      </c>
      <c r="D435" s="16">
        <v>3239.3</v>
      </c>
      <c r="E435" s="17"/>
      <c r="F435" s="16">
        <f t="shared" si="37"/>
        <v>0</v>
      </c>
      <c r="G435" s="16"/>
    </row>
    <row r="436" spans="1:7" s="18" customFormat="1" outlineLevel="2" x14ac:dyDescent="0.2">
      <c r="A436" s="14"/>
      <c r="B436" s="22" t="s">
        <v>415</v>
      </c>
      <c r="C436" s="14" t="s">
        <v>13</v>
      </c>
      <c r="D436" s="16">
        <v>3239.3</v>
      </c>
      <c r="E436" s="17"/>
      <c r="F436" s="16">
        <f t="shared" si="37"/>
        <v>0</v>
      </c>
      <c r="G436" s="16"/>
    </row>
    <row r="437" spans="1:7" s="59" customFormat="1" outlineLevel="2" x14ac:dyDescent="0.25">
      <c r="A437" s="55">
        <v>723</v>
      </c>
      <c r="B437" s="56" t="s">
        <v>416</v>
      </c>
      <c r="C437" s="55"/>
      <c r="D437" s="57"/>
      <c r="E437" s="58"/>
      <c r="F437" s="57"/>
      <c r="G437" s="57"/>
    </row>
    <row r="438" spans="1:7" s="18" customFormat="1" outlineLevel="2" x14ac:dyDescent="0.25">
      <c r="A438" s="14"/>
      <c r="B438" s="15" t="s">
        <v>417</v>
      </c>
      <c r="C438" s="14" t="s">
        <v>16</v>
      </c>
      <c r="D438" s="16">
        <v>3239.3</v>
      </c>
      <c r="E438" s="17"/>
      <c r="F438" s="16">
        <f t="shared" ref="F438:F444" si="38">D438*E438</f>
        <v>0</v>
      </c>
      <c r="G438" s="16"/>
    </row>
    <row r="439" spans="1:7" s="18" customFormat="1" outlineLevel="2" x14ac:dyDescent="0.25">
      <c r="A439" s="14"/>
      <c r="B439" s="15" t="s">
        <v>418</v>
      </c>
      <c r="C439" s="14" t="s">
        <v>16</v>
      </c>
      <c r="D439" s="16">
        <v>3239.3</v>
      </c>
      <c r="E439" s="17"/>
      <c r="F439" s="16">
        <f t="shared" si="38"/>
        <v>0</v>
      </c>
      <c r="G439" s="16"/>
    </row>
    <row r="440" spans="1:7" s="59" customFormat="1" outlineLevel="2" x14ac:dyDescent="0.25">
      <c r="A440" s="55">
        <v>724</v>
      </c>
      <c r="B440" s="56" t="s">
        <v>419</v>
      </c>
      <c r="C440" s="55"/>
      <c r="D440" s="57"/>
      <c r="E440" s="58"/>
      <c r="F440" s="57"/>
      <c r="G440" s="57"/>
    </row>
    <row r="441" spans="1:7" s="18" customFormat="1" outlineLevel="2" x14ac:dyDescent="0.2">
      <c r="A441" s="14"/>
      <c r="B441" s="22" t="s">
        <v>420</v>
      </c>
      <c r="C441" s="14" t="s">
        <v>16</v>
      </c>
      <c r="D441" s="16">
        <v>3239.3</v>
      </c>
      <c r="E441" s="17"/>
      <c r="F441" s="16">
        <f t="shared" si="38"/>
        <v>0</v>
      </c>
      <c r="G441" s="16"/>
    </row>
    <row r="442" spans="1:7" s="18" customFormat="1" outlineLevel="2" x14ac:dyDescent="0.2">
      <c r="A442" s="14"/>
      <c r="B442" s="22" t="s">
        <v>421</v>
      </c>
      <c r="C442" s="14" t="s">
        <v>16</v>
      </c>
      <c r="D442" s="16">
        <v>3239.3</v>
      </c>
      <c r="E442" s="17"/>
      <c r="F442" s="16">
        <f t="shared" si="38"/>
        <v>0</v>
      </c>
      <c r="G442" s="16"/>
    </row>
    <row r="443" spans="1:7" s="18" customFormat="1" outlineLevel="2" x14ac:dyDescent="0.2">
      <c r="A443" s="14"/>
      <c r="B443" s="22" t="s">
        <v>422</v>
      </c>
      <c r="C443" s="14" t="s">
        <v>16</v>
      </c>
      <c r="D443" s="16">
        <v>3239.3</v>
      </c>
      <c r="E443" s="17"/>
      <c r="F443" s="16">
        <f t="shared" si="38"/>
        <v>0</v>
      </c>
      <c r="G443" s="16"/>
    </row>
    <row r="444" spans="1:7" s="59" customFormat="1" outlineLevel="2" x14ac:dyDescent="0.25">
      <c r="A444" s="55">
        <v>726</v>
      </c>
      <c r="B444" s="56" t="s">
        <v>423</v>
      </c>
      <c r="C444" s="55" t="s">
        <v>16</v>
      </c>
      <c r="D444" s="57">
        <v>3239.3</v>
      </c>
      <c r="E444" s="58"/>
      <c r="F444" s="57">
        <f t="shared" si="38"/>
        <v>0</v>
      </c>
      <c r="G444" s="57"/>
    </row>
    <row r="445" spans="1:7" s="6" customFormat="1" outlineLevel="1" x14ac:dyDescent="0.25">
      <c r="A445" s="9">
        <v>74</v>
      </c>
      <c r="B445" s="8" t="s">
        <v>424</v>
      </c>
      <c r="C445" s="9"/>
      <c r="D445" s="25"/>
      <c r="E445" s="25"/>
      <c r="F445" s="10"/>
      <c r="G445" s="10">
        <f>SUM(F446:F453)</f>
        <v>0</v>
      </c>
    </row>
    <row r="446" spans="1:7" s="59" customFormat="1" outlineLevel="2" x14ac:dyDescent="0.25">
      <c r="A446" s="55">
        <v>741</v>
      </c>
      <c r="B446" s="56" t="s">
        <v>425</v>
      </c>
      <c r="C446" s="55" t="s">
        <v>16</v>
      </c>
      <c r="D446" s="57">
        <v>3239.3</v>
      </c>
      <c r="E446" s="58"/>
      <c r="F446" s="57">
        <f t="shared" ref="F446:F453" si="39">D446*E446</f>
        <v>0</v>
      </c>
      <c r="G446" s="57"/>
    </row>
    <row r="447" spans="1:7" s="59" customFormat="1" outlineLevel="2" x14ac:dyDescent="0.25">
      <c r="A447" s="55">
        <v>742</v>
      </c>
      <c r="B447" s="56" t="s">
        <v>426</v>
      </c>
      <c r="C447" s="55" t="s">
        <v>16</v>
      </c>
      <c r="D447" s="57">
        <v>3240.3</v>
      </c>
      <c r="E447" s="58"/>
      <c r="F447" s="57">
        <f t="shared" si="39"/>
        <v>0</v>
      </c>
      <c r="G447" s="57"/>
    </row>
    <row r="448" spans="1:7" s="59" customFormat="1" outlineLevel="2" x14ac:dyDescent="0.25">
      <c r="A448" s="55">
        <v>743</v>
      </c>
      <c r="B448" s="56" t="s">
        <v>427</v>
      </c>
      <c r="C448" s="55" t="s">
        <v>16</v>
      </c>
      <c r="D448" s="57">
        <v>3241.3</v>
      </c>
      <c r="E448" s="58"/>
      <c r="F448" s="57">
        <f t="shared" si="39"/>
        <v>0</v>
      </c>
      <c r="G448" s="57"/>
    </row>
    <row r="449" spans="1:7" s="59" customFormat="1" outlineLevel="2" x14ac:dyDescent="0.25">
      <c r="A449" s="55">
        <v>744</v>
      </c>
      <c r="B449" s="56" t="s">
        <v>428</v>
      </c>
      <c r="C449" s="55"/>
      <c r="D449" s="57"/>
      <c r="E449" s="58"/>
      <c r="F449" s="57"/>
      <c r="G449" s="57"/>
    </row>
    <row r="450" spans="1:7" outlineLevel="2" x14ac:dyDescent="0.2">
      <c r="A450" s="11"/>
      <c r="B450" s="22" t="s">
        <v>429</v>
      </c>
      <c r="C450" s="14" t="s">
        <v>16</v>
      </c>
      <c r="D450" s="16">
        <v>3242.3</v>
      </c>
      <c r="E450" s="17"/>
      <c r="F450" s="16">
        <f t="shared" si="39"/>
        <v>0</v>
      </c>
      <c r="G450" s="78"/>
    </row>
    <row r="451" spans="1:7" s="59" customFormat="1" outlineLevel="2" x14ac:dyDescent="0.25">
      <c r="A451" s="55">
        <v>745</v>
      </c>
      <c r="B451" s="56" t="s">
        <v>430</v>
      </c>
      <c r="C451" s="55" t="s">
        <v>16</v>
      </c>
      <c r="D451" s="57">
        <v>3243.3</v>
      </c>
      <c r="E451" s="58"/>
      <c r="F451" s="57">
        <f t="shared" si="39"/>
        <v>0</v>
      </c>
      <c r="G451" s="57"/>
    </row>
    <row r="452" spans="1:7" s="59" customFormat="1" outlineLevel="2" x14ac:dyDescent="0.25">
      <c r="A452" s="55">
        <v>746</v>
      </c>
      <c r="B452" s="56" t="s">
        <v>431</v>
      </c>
      <c r="C452" s="55" t="s">
        <v>16</v>
      </c>
      <c r="D452" s="57">
        <v>3244.3</v>
      </c>
      <c r="E452" s="58"/>
      <c r="F452" s="57">
        <f t="shared" si="39"/>
        <v>0</v>
      </c>
      <c r="G452" s="57"/>
    </row>
    <row r="453" spans="1:7" s="59" customFormat="1" outlineLevel="2" x14ac:dyDescent="0.25">
      <c r="A453" s="55">
        <v>747</v>
      </c>
      <c r="B453" s="56" t="s">
        <v>432</v>
      </c>
      <c r="C453" s="55" t="s">
        <v>16</v>
      </c>
      <c r="D453" s="57">
        <v>3245.3</v>
      </c>
      <c r="E453" s="58"/>
      <c r="F453" s="57">
        <f t="shared" si="39"/>
        <v>0</v>
      </c>
      <c r="G453" s="57"/>
    </row>
    <row r="454" spans="1:7" s="6" customFormat="1" outlineLevel="1" x14ac:dyDescent="0.25">
      <c r="A454" s="9">
        <v>75</v>
      </c>
      <c r="B454" s="8" t="s">
        <v>433</v>
      </c>
      <c r="C454" s="9"/>
      <c r="D454" s="25"/>
      <c r="E454" s="25"/>
      <c r="F454" s="10"/>
      <c r="G454" s="10">
        <f>SUM(F455:F465)</f>
        <v>0</v>
      </c>
    </row>
    <row r="455" spans="1:7" s="59" customFormat="1" outlineLevel="2" x14ac:dyDescent="0.25">
      <c r="A455" s="55">
        <v>751</v>
      </c>
      <c r="B455" s="56" t="s">
        <v>434</v>
      </c>
      <c r="C455" s="55"/>
      <c r="D455" s="57"/>
      <c r="E455" s="58"/>
      <c r="F455" s="57"/>
      <c r="G455" s="57"/>
    </row>
    <row r="456" spans="1:7" s="18" customFormat="1" outlineLevel="2" x14ac:dyDescent="0.25">
      <c r="A456" s="14"/>
      <c r="B456" s="15" t="s">
        <v>435</v>
      </c>
      <c r="C456" s="14" t="s">
        <v>16</v>
      </c>
      <c r="D456" s="16">
        <v>3244.3</v>
      </c>
      <c r="E456" s="17"/>
      <c r="F456" s="16">
        <f t="shared" ref="F456" si="40">D456*E456</f>
        <v>0</v>
      </c>
      <c r="G456" s="16"/>
    </row>
    <row r="457" spans="1:7" s="59" customFormat="1" outlineLevel="2" x14ac:dyDescent="0.25">
      <c r="A457" s="55">
        <v>753</v>
      </c>
      <c r="B457" s="56" t="s">
        <v>436</v>
      </c>
      <c r="C457" s="55"/>
      <c r="D457" s="57"/>
      <c r="E457" s="58"/>
      <c r="F457" s="57"/>
      <c r="G457" s="57"/>
    </row>
    <row r="458" spans="1:7" s="18" customFormat="1" outlineLevel="2" x14ac:dyDescent="0.2">
      <c r="A458" s="14"/>
      <c r="B458" s="22" t="s">
        <v>437</v>
      </c>
      <c r="C458" s="14" t="s">
        <v>16</v>
      </c>
      <c r="D458" s="16">
        <v>3239.3</v>
      </c>
      <c r="E458" s="17"/>
      <c r="F458" s="16">
        <f t="shared" ref="F458:F465" si="41">D458*E458</f>
        <v>0</v>
      </c>
      <c r="G458" s="16"/>
    </row>
    <row r="459" spans="1:7" s="18" customFormat="1" outlineLevel="2" x14ac:dyDescent="0.2">
      <c r="A459" s="14"/>
      <c r="B459" s="22" t="s">
        <v>438</v>
      </c>
      <c r="C459" s="14" t="s">
        <v>16</v>
      </c>
      <c r="D459" s="16">
        <v>3240.3</v>
      </c>
      <c r="E459" s="17"/>
      <c r="F459" s="16">
        <f t="shared" si="41"/>
        <v>0</v>
      </c>
      <c r="G459" s="16"/>
    </row>
    <row r="460" spans="1:7" s="18" customFormat="1" outlineLevel="2" x14ac:dyDescent="0.2">
      <c r="A460" s="14"/>
      <c r="B460" s="22" t="s">
        <v>439</v>
      </c>
      <c r="C460" s="14" t="s">
        <v>16</v>
      </c>
      <c r="D460" s="16">
        <v>3241.3</v>
      </c>
      <c r="E460" s="17"/>
      <c r="F460" s="16">
        <f t="shared" si="41"/>
        <v>0</v>
      </c>
      <c r="G460" s="16"/>
    </row>
    <row r="461" spans="1:7" s="18" customFormat="1" outlineLevel="2" x14ac:dyDescent="0.2">
      <c r="A461" s="14"/>
      <c r="B461" s="22" t="s">
        <v>440</v>
      </c>
      <c r="C461" s="14" t="s">
        <v>16</v>
      </c>
      <c r="D461" s="16">
        <v>3242.3</v>
      </c>
      <c r="E461" s="17"/>
      <c r="F461" s="16">
        <f t="shared" si="41"/>
        <v>0</v>
      </c>
      <c r="G461" s="16"/>
    </row>
    <row r="462" spans="1:7" s="18" customFormat="1" outlineLevel="2" x14ac:dyDescent="0.2">
      <c r="A462" s="14"/>
      <c r="B462" s="67" t="s">
        <v>441</v>
      </c>
      <c r="C462" s="14" t="s">
        <v>16</v>
      </c>
      <c r="D462" s="16">
        <v>3243.3</v>
      </c>
      <c r="E462" s="17"/>
      <c r="F462" s="16">
        <f t="shared" si="41"/>
        <v>0</v>
      </c>
      <c r="G462" s="16"/>
    </row>
    <row r="463" spans="1:7" s="18" customFormat="1" outlineLevel="2" x14ac:dyDescent="0.2">
      <c r="A463" s="14"/>
      <c r="B463" s="22" t="s">
        <v>442</v>
      </c>
      <c r="C463" s="14" t="s">
        <v>16</v>
      </c>
      <c r="D463" s="16">
        <v>3244.3</v>
      </c>
      <c r="E463" s="17"/>
      <c r="F463" s="16">
        <f t="shared" si="41"/>
        <v>0</v>
      </c>
      <c r="G463" s="16"/>
    </row>
    <row r="464" spans="1:7" s="18" customFormat="1" outlineLevel="2" x14ac:dyDescent="0.2">
      <c r="A464" s="14"/>
      <c r="B464" s="22" t="s">
        <v>443</v>
      </c>
      <c r="C464" s="14" t="s">
        <v>16</v>
      </c>
      <c r="D464" s="16">
        <v>3245.3</v>
      </c>
      <c r="E464" s="17"/>
      <c r="F464" s="16">
        <f t="shared" si="41"/>
        <v>0</v>
      </c>
      <c r="G464" s="16"/>
    </row>
    <row r="465" spans="1:7" s="18" customFormat="1" outlineLevel="2" x14ac:dyDescent="0.2">
      <c r="A465" s="14"/>
      <c r="B465" s="22" t="s">
        <v>444</v>
      </c>
      <c r="C465" s="14" t="s">
        <v>16</v>
      </c>
      <c r="D465" s="16">
        <v>3246.3</v>
      </c>
      <c r="E465" s="17"/>
      <c r="F465" s="16">
        <f t="shared" si="41"/>
        <v>0</v>
      </c>
      <c r="G465" s="16"/>
    </row>
    <row r="466" spans="1:7" s="86" customFormat="1" x14ac:dyDescent="0.25">
      <c r="A466" s="79"/>
      <c r="B466" s="80" t="s">
        <v>445</v>
      </c>
      <c r="C466" s="81"/>
      <c r="D466" s="82"/>
      <c r="E466" s="83"/>
      <c r="F466" s="84"/>
      <c r="G466" s="85">
        <f>G6+G8+G117+G164+G220+G267+G386+G391</f>
        <v>0</v>
      </c>
    </row>
    <row r="467" spans="1:7" ht="13.5" customHeight="1" thickBot="1" x14ac:dyDescent="0.25">
      <c r="A467" s="11"/>
      <c r="B467" s="87" t="s">
        <v>446</v>
      </c>
      <c r="C467" s="88"/>
      <c r="D467" s="89"/>
      <c r="E467" s="90"/>
      <c r="F467" s="13"/>
      <c r="G467" s="91">
        <f>G466*0.2</f>
        <v>0</v>
      </c>
    </row>
    <row r="468" spans="1:7" ht="13.5" customHeight="1" thickBot="1" x14ac:dyDescent="0.25">
      <c r="A468" s="11"/>
      <c r="B468" s="92" t="s">
        <v>447</v>
      </c>
      <c r="C468" s="93"/>
      <c r="D468" s="94"/>
      <c r="E468" s="90"/>
      <c r="F468" s="13"/>
      <c r="G468" s="95">
        <f>G466+G467</f>
        <v>0</v>
      </c>
    </row>
    <row r="470" spans="1:7" ht="12.75" x14ac:dyDescent="0.25">
      <c r="G470" s="97"/>
    </row>
    <row r="471" spans="1:7" ht="15" x14ac:dyDescent="0.25">
      <c r="B471" s="114" t="s">
        <v>448</v>
      </c>
      <c r="G471" s="97"/>
    </row>
    <row r="472" spans="1:7" ht="12.75" x14ac:dyDescent="0.25">
      <c r="B472" s="98"/>
      <c r="C472" s="96"/>
      <c r="D472" s="97"/>
      <c r="E472" s="97"/>
      <c r="F472" s="97"/>
      <c r="G472" s="97"/>
    </row>
    <row r="473" spans="1:7" ht="12.75" x14ac:dyDescent="0.25">
      <c r="B473" s="98"/>
      <c r="C473" s="96"/>
      <c r="D473" s="97"/>
      <c r="E473" s="97"/>
      <c r="F473" s="97"/>
      <c r="G473" s="97"/>
    </row>
    <row r="474" spans="1:7" ht="12.75" x14ac:dyDescent="0.25">
      <c r="B474" s="98"/>
      <c r="C474" s="96"/>
      <c r="D474" s="97"/>
      <c r="E474" s="97"/>
      <c r="F474" s="97"/>
      <c r="G474" s="97"/>
    </row>
    <row r="475" spans="1:7" ht="12.75" x14ac:dyDescent="0.25">
      <c r="B475" s="99"/>
      <c r="C475" s="96"/>
      <c r="D475" s="97"/>
      <c r="E475" s="97"/>
      <c r="F475" s="97"/>
      <c r="G475" s="97"/>
    </row>
  </sheetData>
  <pageMargins left="0.70866141732283472" right="0.27559055118110237" top="0.94488188976377963" bottom="0.62992125984251968" header="0.31496062992125984" footer="0.31496062992125984"/>
  <pageSetup paperSize="9" scale="9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18C54C6A961E499D5B75F143140667" ma:contentTypeVersion="9" ma:contentTypeDescription="Create a new document." ma:contentTypeScope="" ma:versionID="46cd4ebf7ea6ab4424779363135fb324">
  <xsd:schema xmlns:xsd="http://www.w3.org/2001/XMLSchema" xmlns:xs="http://www.w3.org/2001/XMLSchema" xmlns:p="http://schemas.microsoft.com/office/2006/metadata/properties" xmlns:ns2="a362bf3f-81cc-45f7-ac68-65a27f5d7aaf" targetNamespace="http://schemas.microsoft.com/office/2006/metadata/properties" ma:root="true" ma:fieldsID="139eecb09b75972b3fc795b648fdb46f" ns2:_="">
    <xsd:import namespace="a362bf3f-81cc-45f7-ac68-65a27f5d7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2bf3f-81cc-45f7-ac68-65a27f5d7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B5BE2E-5271-4BEB-B66A-C70228610E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8D4ED2-DABE-4A93-ADD3-9B3444288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62bf3f-81cc-45f7-ac68-65a27f5d7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82DAC9-100C-4379-9FEB-941BEE4DBB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</vt:lpstr>
      <vt:lpstr>TABEL!Print_Area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Gunnar Kurm</dc:creator>
  <cp:keywords/>
  <dc:description/>
  <cp:lastModifiedBy>Priit</cp:lastModifiedBy>
  <cp:revision/>
  <dcterms:created xsi:type="dcterms:W3CDTF">2021-10-11T11:09:34Z</dcterms:created>
  <dcterms:modified xsi:type="dcterms:W3CDTF">2021-12-17T12:24:11Z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cb3ed5dd-adef-4120-a4c2-c26449c9e2ed</vt:lpwstr>
  </property>
  <property fmtid="{D5CDD505-2E9C-101B-9397-08002B2CF9AE}" pid="3" name="ContentTypeId">
    <vt:lpwstr>0x0101005418C54C6A961E499D5B75F143140667</vt:lpwstr>
  </property>
</Properties>
</file>