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rahlberg/Downloads/"/>
    </mc:Choice>
  </mc:AlternateContent>
  <xr:revisionPtr revIDLastSave="0" documentId="13_ncr:1_{725B955C-D1E9-2940-8BE9-B953C0B88F0A}" xr6:coauthVersionLast="47" xr6:coauthVersionMax="47" xr10:uidLastSave="{00000000-0000-0000-0000-000000000000}"/>
  <bookViews>
    <workbookView xWindow="4640" yWindow="760" windowWidth="25600" windowHeight="14400" xr2:uid="{00000000-000D-0000-FFFF-FFFF00000000}"/>
  </bookViews>
  <sheets>
    <sheet name="Hinnatabel" sheetId="2" r:id="rId1"/>
    <sheet name="Sheet1" sheetId="3" r:id="rId2"/>
  </sheets>
  <definedNames>
    <definedName name="_xlnm.Print_Area" localSheetId="0">Hinnatabel!$A$1:$F$696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3" i="2" l="1"/>
  <c r="F549" i="2"/>
  <c r="F537" i="2"/>
  <c r="F525" i="2"/>
  <c r="F523" i="2"/>
  <c r="F520" i="2"/>
  <c r="F505" i="2"/>
  <c r="F501" i="2"/>
  <c r="F463" i="2"/>
  <c r="F425" i="2"/>
  <c r="F437" i="2"/>
  <c r="F360" i="2"/>
  <c r="F337" i="2"/>
  <c r="F317" i="2"/>
  <c r="F315" i="2"/>
  <c r="F312" i="2"/>
  <c r="F293" i="2"/>
  <c r="F111" i="2"/>
  <c r="F109" i="2"/>
  <c r="F60" i="2"/>
  <c r="F59" i="2"/>
  <c r="F74" i="2"/>
  <c r="F75" i="2"/>
  <c r="F65" i="2"/>
  <c r="F64" i="2"/>
  <c r="F62" i="2"/>
  <c r="F61" i="2"/>
  <c r="F57" i="2"/>
  <c r="F56" i="2"/>
  <c r="F101" i="2"/>
  <c r="F49" i="2"/>
  <c r="F45" i="2"/>
  <c r="F80" i="2"/>
  <c r="F79" i="2"/>
  <c r="F557" i="2"/>
  <c r="F556" i="2"/>
  <c r="F280" i="2"/>
  <c r="F397" i="2"/>
  <c r="F396" i="2"/>
  <c r="F395" i="2"/>
  <c r="F394" i="2"/>
  <c r="F29" i="2"/>
  <c r="F28" i="2"/>
  <c r="F585" i="2"/>
  <c r="F584" i="2"/>
  <c r="F583" i="2"/>
  <c r="F582" i="2"/>
  <c r="F581" i="2"/>
  <c r="F579" i="2"/>
  <c r="F578" i="2"/>
  <c r="F577" i="2"/>
  <c r="F576" i="2"/>
  <c r="F575" i="2"/>
  <c r="F574" i="2"/>
  <c r="F572" i="2"/>
  <c r="F571" i="2"/>
  <c r="F570" i="2"/>
  <c r="F569" i="2"/>
  <c r="F568" i="2"/>
  <c r="F567" i="2"/>
  <c r="F566" i="2"/>
  <c r="F565" i="2"/>
  <c r="F563" i="2"/>
  <c r="F562" i="2"/>
  <c r="F561" i="2"/>
  <c r="F560" i="2"/>
  <c r="F559" i="2"/>
  <c r="F558" i="2"/>
  <c r="F555" i="2"/>
  <c r="F554" i="2"/>
  <c r="F553" i="2"/>
  <c r="F552" i="2"/>
  <c r="F550" i="2"/>
  <c r="F548" i="2"/>
  <c r="F547" i="2"/>
  <c r="F546" i="2"/>
  <c r="F545" i="2"/>
  <c r="F544" i="2"/>
  <c r="F543" i="2"/>
  <c r="F541" i="2"/>
  <c r="F540" i="2"/>
  <c r="F538" i="2"/>
  <c r="F536" i="2"/>
  <c r="F533" i="2"/>
  <c r="F532" i="2"/>
  <c r="F530" i="2"/>
  <c r="F528" i="2"/>
  <c r="F527" i="2"/>
  <c r="F526" i="2"/>
  <c r="F524" i="2"/>
  <c r="F522" i="2"/>
  <c r="F521" i="2"/>
  <c r="F519" i="2"/>
  <c r="F518" i="2"/>
  <c r="F517" i="2"/>
  <c r="F516" i="2"/>
  <c r="F512" i="2"/>
  <c r="F511" i="2"/>
  <c r="F510" i="2"/>
  <c r="F509" i="2"/>
  <c r="F508" i="2"/>
  <c r="F506" i="2"/>
  <c r="F504" i="2"/>
  <c r="F503" i="2"/>
  <c r="F502" i="2"/>
  <c r="F500" i="2"/>
  <c r="F499" i="2"/>
  <c r="F498" i="2"/>
  <c r="F497" i="2"/>
  <c r="F496" i="2"/>
  <c r="F495" i="2"/>
  <c r="F494" i="2"/>
  <c r="F493" i="2"/>
  <c r="F492" i="2"/>
  <c r="F490" i="2"/>
  <c r="F489" i="2"/>
  <c r="F488" i="2"/>
  <c r="F487" i="2"/>
  <c r="C485" i="2"/>
  <c r="F485" i="2" s="1"/>
  <c r="F484" i="2"/>
  <c r="F483" i="2"/>
  <c r="F479" i="2"/>
  <c r="F478" i="2"/>
  <c r="F476" i="2"/>
  <c r="F475" i="2"/>
  <c r="F473" i="2"/>
  <c r="F472" i="2"/>
  <c r="F471" i="2"/>
  <c r="F470" i="2"/>
  <c r="F469" i="2"/>
  <c r="F468" i="2"/>
  <c r="F467" i="2"/>
  <c r="F466" i="2"/>
  <c r="F462" i="2"/>
  <c r="F461" i="2"/>
  <c r="F457" i="2"/>
  <c r="F456" i="2"/>
  <c r="F455" i="2"/>
  <c r="F454" i="2"/>
  <c r="F453" i="2"/>
  <c r="F452" i="2"/>
  <c r="F450" i="2"/>
  <c r="F449" i="2"/>
  <c r="C448" i="2"/>
  <c r="F448" i="2" s="1"/>
  <c r="F447" i="2"/>
  <c r="F446" i="2"/>
  <c r="F445" i="2"/>
  <c r="F444" i="2"/>
  <c r="F443" i="2"/>
  <c r="F436" i="2"/>
  <c r="F435" i="2"/>
  <c r="F433" i="2"/>
  <c r="F431" i="2"/>
  <c r="F430" i="2"/>
  <c r="F429" i="2"/>
  <c r="F428" i="2"/>
  <c r="F426" i="2"/>
  <c r="F424" i="2"/>
  <c r="F423" i="2"/>
  <c r="F422" i="2"/>
  <c r="F421" i="2"/>
  <c r="F419" i="2"/>
  <c r="F418" i="2"/>
  <c r="F414" i="2"/>
  <c r="F413" i="2"/>
  <c r="F412" i="2"/>
  <c r="F411" i="2"/>
  <c r="F409" i="2"/>
  <c r="F408" i="2"/>
  <c r="F406" i="2"/>
  <c r="F404" i="2"/>
  <c r="F403" i="2"/>
  <c r="F402" i="2"/>
  <c r="F401" i="2"/>
  <c r="F398" i="2"/>
  <c r="F393" i="2"/>
  <c r="F392" i="2"/>
  <c r="F390" i="2"/>
  <c r="F389" i="2"/>
  <c r="F662" i="2"/>
  <c r="F659" i="2"/>
  <c r="F658" i="2"/>
  <c r="F656" i="2"/>
  <c r="F655" i="2"/>
  <c r="F654" i="2"/>
  <c r="F653" i="2"/>
  <c r="F651" i="2"/>
  <c r="F650" i="2"/>
  <c r="F649" i="2"/>
  <c r="F648" i="2"/>
  <c r="F646" i="2"/>
  <c r="F645" i="2"/>
  <c r="F644" i="2"/>
  <c r="F643" i="2"/>
  <c r="F642" i="2"/>
  <c r="F641" i="2"/>
  <c r="F640" i="2"/>
  <c r="F639" i="2"/>
  <c r="F637" i="2"/>
  <c r="F636" i="2"/>
  <c r="F634" i="2"/>
  <c r="F633" i="2"/>
  <c r="F632" i="2"/>
  <c r="F631" i="2"/>
  <c r="F630" i="2"/>
  <c r="F629" i="2"/>
  <c r="F627" i="2"/>
  <c r="F626" i="2"/>
  <c r="F625" i="2"/>
  <c r="F624" i="2"/>
  <c r="F623" i="2"/>
  <c r="F622" i="2"/>
  <c r="F620" i="2"/>
  <c r="F619" i="2"/>
  <c r="F618" i="2"/>
  <c r="F617" i="2"/>
  <c r="F616" i="2"/>
  <c r="F615" i="2"/>
  <c r="F613" i="2"/>
  <c r="F612" i="2"/>
  <c r="F611" i="2"/>
  <c r="F610" i="2"/>
  <c r="F609" i="2"/>
  <c r="F608" i="2"/>
  <c r="F607" i="2"/>
  <c r="F606" i="2"/>
  <c r="F605" i="2"/>
  <c r="F604" i="2"/>
  <c r="F602" i="2"/>
  <c r="F601" i="2"/>
  <c r="F348" i="2"/>
  <c r="F347" i="2"/>
  <c r="F346" i="2"/>
  <c r="F345" i="2"/>
  <c r="F344" i="2"/>
  <c r="F343" i="2"/>
  <c r="F342" i="2"/>
  <c r="F341" i="2"/>
  <c r="F288" i="2"/>
  <c r="F289" i="2"/>
  <c r="F290" i="2"/>
  <c r="F291" i="2"/>
  <c r="F292" i="2"/>
  <c r="F294" i="2"/>
  <c r="F295" i="2"/>
  <c r="F296" i="2"/>
  <c r="F297" i="2"/>
  <c r="F298" i="2"/>
  <c r="F283" i="2"/>
  <c r="F282" i="2"/>
  <c r="F279" i="2"/>
  <c r="F278" i="2"/>
  <c r="F277" i="2"/>
  <c r="F276" i="2"/>
  <c r="F324" i="2"/>
  <c r="F323" i="2"/>
  <c r="F306" i="2"/>
  <c r="F305" i="2"/>
  <c r="F319" i="2"/>
  <c r="F318" i="2"/>
  <c r="F316" i="2"/>
  <c r="F314" i="2"/>
  <c r="F313" i="2"/>
  <c r="F434" i="2" l="1"/>
  <c r="F391" i="2"/>
  <c r="F460" i="2"/>
  <c r="F507" i="2"/>
  <c r="F420" i="2"/>
  <c r="F427" i="2"/>
  <c r="F477" i="2"/>
  <c r="F400" i="2"/>
  <c r="F410" i="2"/>
  <c r="F551" i="2"/>
  <c r="F542" i="2"/>
  <c r="F564" i="2"/>
  <c r="F451" i="2"/>
  <c r="F491" i="2"/>
  <c r="F580" i="2"/>
  <c r="F515" i="2"/>
  <c r="F534" i="2"/>
  <c r="F482" i="2"/>
  <c r="F442" i="2"/>
  <c r="F275" i="2"/>
  <c r="F657" i="2"/>
  <c r="F621" i="2"/>
  <c r="F652" i="2"/>
  <c r="F603" i="2"/>
  <c r="F614" i="2"/>
  <c r="F628" i="2"/>
  <c r="F638" i="2"/>
  <c r="F647" i="2"/>
  <c r="F286" i="2"/>
  <c r="F304" i="2"/>
  <c r="F322" i="2"/>
  <c r="F407" i="2" l="1"/>
  <c r="F417" i="2"/>
  <c r="F531" i="2"/>
  <c r="F439" i="2"/>
  <c r="F539" i="2"/>
  <c r="F388" i="2"/>
  <c r="F474" i="2"/>
  <c r="F635" i="2"/>
  <c r="F600" i="2"/>
  <c r="F587" i="2" l="1"/>
  <c r="F664" i="2"/>
  <c r="F665" i="2" s="1"/>
  <c r="F666" i="2" s="1"/>
  <c r="F678" i="2" l="1"/>
  <c r="F588" i="2"/>
  <c r="F589" i="2" s="1"/>
  <c r="F677" i="2"/>
  <c r="F237" i="2" l="1"/>
  <c r="F221" i="2"/>
  <c r="F220" i="2"/>
  <c r="F178" i="2"/>
  <c r="F177" i="2"/>
  <c r="F176" i="2"/>
  <c r="C189" i="2"/>
  <c r="F163" i="2"/>
  <c r="F158" i="2"/>
  <c r="F159" i="2"/>
  <c r="F162" i="2"/>
  <c r="F164" i="2"/>
  <c r="F165" i="2"/>
  <c r="F153" i="2"/>
  <c r="F154" i="2"/>
  <c r="F151" i="2"/>
  <c r="F152" i="2"/>
  <c r="F103" i="2"/>
  <c r="F63" i="2"/>
  <c r="F58" i="2"/>
  <c r="F55" i="2"/>
  <c r="F54" i="2"/>
  <c r="F46" i="2"/>
  <c r="F47" i="2"/>
  <c r="F48" i="2"/>
  <c r="F50" i="2"/>
  <c r="F51" i="2"/>
  <c r="F34" i="2"/>
  <c r="F35" i="2"/>
  <c r="F33" i="2"/>
  <c r="F32" i="2"/>
  <c r="F236" i="2"/>
  <c r="F234" i="2" l="1"/>
  <c r="F370" i="2" l="1"/>
  <c r="F369" i="2"/>
  <c r="F368" i="2"/>
  <c r="F366" i="2"/>
  <c r="F365" i="2"/>
  <c r="F364" i="2"/>
  <c r="F363" i="2"/>
  <c r="F362" i="2"/>
  <c r="F361" i="2"/>
  <c r="F359" i="2"/>
  <c r="F358" i="2"/>
  <c r="F357" i="2"/>
  <c r="F356" i="2"/>
  <c r="F355" i="2"/>
  <c r="F354" i="2"/>
  <c r="F353" i="2"/>
  <c r="F352" i="2"/>
  <c r="F350" i="2"/>
  <c r="F349" i="2"/>
  <c r="F339" i="2"/>
  <c r="F336" i="2"/>
  <c r="F335" i="2"/>
  <c r="F334" i="2"/>
  <c r="F333" i="2"/>
  <c r="F332" i="2"/>
  <c r="F331" i="2"/>
  <c r="F329" i="2"/>
  <c r="F328" i="2"/>
  <c r="F321" i="2"/>
  <c r="F311" i="2"/>
  <c r="F310" i="2"/>
  <c r="F301" i="2"/>
  <c r="F300" i="2"/>
  <c r="F274" i="2"/>
  <c r="F273" i="2"/>
  <c r="F271" i="2"/>
  <c r="F270" i="2"/>
  <c r="F269" i="2"/>
  <c r="F268" i="2"/>
  <c r="F267" i="2"/>
  <c r="F266" i="2"/>
  <c r="F265" i="2"/>
  <c r="F264" i="2"/>
  <c r="F263" i="2"/>
  <c r="F262" i="2"/>
  <c r="F261" i="2"/>
  <c r="F259" i="2"/>
  <c r="F258" i="2"/>
  <c r="F257" i="2"/>
  <c r="F256" i="2"/>
  <c r="F252" i="2"/>
  <c r="F251" i="2"/>
  <c r="F250" i="2"/>
  <c r="F249" i="2"/>
  <c r="F248" i="2"/>
  <c r="F247" i="2"/>
  <c r="F245" i="2"/>
  <c r="F244" i="2"/>
  <c r="F243" i="2"/>
  <c r="F242" i="2"/>
  <c r="F241" i="2"/>
  <c r="F309" i="2" l="1"/>
  <c r="F299" i="2"/>
  <c r="F367" i="2"/>
  <c r="F340" i="2"/>
  <c r="F255" i="2"/>
  <c r="F351" i="2"/>
  <c r="F330" i="2"/>
  <c r="F246" i="2"/>
  <c r="F240" i="2"/>
  <c r="F199" i="2"/>
  <c r="F197" i="2" s="1"/>
  <c r="F198" i="2"/>
  <c r="F196" i="2"/>
  <c r="F195" i="2"/>
  <c r="F194" i="2"/>
  <c r="F193" i="2"/>
  <c r="F192" i="2"/>
  <c r="F191" i="2"/>
  <c r="F190" i="2"/>
  <c r="F189" i="2"/>
  <c r="F188" i="2"/>
  <c r="F186" i="2"/>
  <c r="F184" i="2"/>
  <c r="F183" i="2"/>
  <c r="F182" i="2"/>
  <c r="F181" i="2"/>
  <c r="F180" i="2"/>
  <c r="F179" i="2"/>
  <c r="F175" i="2"/>
  <c r="F174" i="2"/>
  <c r="F173" i="2"/>
  <c r="F172" i="2"/>
  <c r="F170" i="2"/>
  <c r="F169" i="2"/>
  <c r="F161" i="2"/>
  <c r="F160" i="2"/>
  <c r="F371" i="2"/>
  <c r="F230" i="2"/>
  <c r="F229" i="2"/>
  <c r="F228" i="2"/>
  <c r="F227" i="2"/>
  <c r="F225" i="2"/>
  <c r="F224" i="2"/>
  <c r="F223" i="2"/>
  <c r="F222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4" i="2"/>
  <c r="F203" i="2"/>
  <c r="F156" i="2"/>
  <c r="F150" i="2"/>
  <c r="F149" i="2"/>
  <c r="F147" i="2"/>
  <c r="F146" i="2"/>
  <c r="F272" i="2" l="1"/>
  <c r="F148" i="2"/>
  <c r="F231" i="2"/>
  <c r="F187" i="2"/>
  <c r="F171" i="2"/>
  <c r="F157" i="2"/>
  <c r="F226" i="2"/>
  <c r="F205" i="2"/>
  <c r="F202" i="2" l="1"/>
  <c r="F168" i="2"/>
  <c r="F145" i="2"/>
  <c r="F327" i="2"/>
  <c r="F119" i="2"/>
  <c r="F373" i="2" l="1"/>
  <c r="F110" i="2"/>
  <c r="F72" i="2"/>
  <c r="F53" i="2"/>
  <c r="F52" i="2"/>
  <c r="F44" i="2"/>
  <c r="F86" i="2"/>
  <c r="F83" i="2"/>
  <c r="F73" i="2"/>
  <c r="F71" i="2"/>
  <c r="F68" i="2"/>
  <c r="F69" i="2"/>
  <c r="F70" i="2"/>
  <c r="F77" i="2"/>
  <c r="F78" i="2"/>
  <c r="F81" i="2"/>
  <c r="F82" i="2"/>
  <c r="F84" i="2"/>
  <c r="F85" i="2"/>
  <c r="F41" i="2"/>
  <c r="F42" i="2"/>
  <c r="F43" i="2"/>
  <c r="F40" i="2"/>
  <c r="F39" i="2"/>
  <c r="F30" i="2"/>
  <c r="F31" i="2"/>
  <c r="F36" i="2"/>
  <c r="F126" i="2"/>
  <c r="F125" i="2"/>
  <c r="F124" i="2"/>
  <c r="F121" i="2"/>
  <c r="F120" i="2"/>
  <c r="F374" i="2" l="1"/>
  <c r="F375" i="2" s="1"/>
  <c r="F676" i="2"/>
  <c r="F38" i="2"/>
  <c r="F102" i="2"/>
  <c r="E15" i="3" l="1"/>
  <c r="E14" i="3"/>
  <c r="D9" i="3"/>
  <c r="E4" i="3"/>
  <c r="F100" i="2"/>
  <c r="F123" i="2" l="1"/>
  <c r="F122" i="2"/>
  <c r="F118" i="2"/>
  <c r="F106" i="2" l="1"/>
  <c r="F99" i="2" l="1"/>
  <c r="F98" i="2"/>
  <c r="F104" i="2" l="1"/>
  <c r="F105" i="2"/>
  <c r="F107" i="2"/>
  <c r="F108" i="2"/>
  <c r="F97" i="2" l="1"/>
  <c r="F23" i="2" l="1"/>
  <c r="F24" i="2"/>
  <c r="F26" i="2"/>
  <c r="F27" i="2"/>
  <c r="F88" i="2"/>
  <c r="F67" i="2" s="1"/>
  <c r="F90" i="2"/>
  <c r="F91" i="2"/>
  <c r="F92" i="2"/>
  <c r="F93" i="2"/>
  <c r="F94" i="2"/>
  <c r="F95" i="2"/>
  <c r="F96" i="2"/>
  <c r="F115" i="2"/>
  <c r="F116" i="2"/>
  <c r="F130" i="2"/>
  <c r="F25" i="2" l="1"/>
  <c r="F89" i="2"/>
  <c r="F22" i="2" l="1"/>
  <c r="F113" i="2"/>
  <c r="F132" i="2" l="1"/>
  <c r="F675" i="2" l="1"/>
  <c r="F680" i="2" s="1"/>
  <c r="F682" i="2" s="1"/>
  <c r="F681" i="2" s="1"/>
  <c r="F133" i="2"/>
  <c r="F134" i="2" s="1"/>
</calcChain>
</file>

<file path=xl/sharedStrings.xml><?xml version="1.0" encoding="utf-8"?>
<sst xmlns="http://schemas.openxmlformats.org/spreadsheetml/2006/main" count="811" uniqueCount="401">
  <si>
    <t>Hinnatabel</t>
  </si>
  <si>
    <t xml:space="preserve">Kood </t>
  </si>
  <si>
    <t xml:space="preserve">Kululiik </t>
  </si>
  <si>
    <t xml:space="preserve">Maht </t>
  </si>
  <si>
    <t xml:space="preserve">Ühik </t>
  </si>
  <si>
    <t xml:space="preserve">Ühikuhinnad </t>
  </si>
  <si>
    <t xml:space="preserve">Summa </t>
  </si>
  <si>
    <t xml:space="preserve">VÄLISRAJATISED </t>
  </si>
  <si>
    <t xml:space="preserve">Ettevalmistus ja lammutus </t>
  </si>
  <si>
    <t>Ettevalmistus ja raadamine</t>
  </si>
  <si>
    <t>Ettevalmistustööd</t>
  </si>
  <si>
    <t>obj</t>
  </si>
  <si>
    <t xml:space="preserve">Hoonealune süvend </t>
  </si>
  <si>
    <t>m3</t>
  </si>
  <si>
    <t>Kaeved</t>
  </si>
  <si>
    <t>Täited</t>
  </si>
  <si>
    <t>Hoone välisperimeetri tagasitäide tihendatud liivaga</t>
  </si>
  <si>
    <t>Pinnase vedu</t>
  </si>
  <si>
    <t>m2</t>
  </si>
  <si>
    <t>jm</t>
  </si>
  <si>
    <t xml:space="preserve">Välisvõrgud </t>
  </si>
  <si>
    <t>kmpl</t>
  </si>
  <si>
    <t>Väliskanalisatsioon</t>
  </si>
  <si>
    <t>Veetorustik</t>
  </si>
  <si>
    <t>Kaabelliinid</t>
  </si>
  <si>
    <t xml:space="preserve">Kaeved maa-alal </t>
  </si>
  <si>
    <t>Täide</t>
  </si>
  <si>
    <t>Teede ja platside aluste planeerimine</t>
  </si>
  <si>
    <t xml:space="preserve">Maa-ala pinnakatted </t>
  </si>
  <si>
    <t>Teede ja platside alused</t>
  </si>
  <si>
    <t>Kivi- ja plaatkatted</t>
  </si>
  <si>
    <t xml:space="preserve">ALUSED JA VUNDAMENDID </t>
  </si>
  <si>
    <t xml:space="preserve">Rostvärgid ja taldmikud </t>
  </si>
  <si>
    <t>Liiv- ja killustikalused</t>
  </si>
  <si>
    <t>Betoontarindid</t>
  </si>
  <si>
    <t>Müüritis</t>
  </si>
  <si>
    <t>Sooja- ja hüdroisolatsioon</t>
  </si>
  <si>
    <t xml:space="preserve">Aluspõrandad </t>
  </si>
  <si>
    <t>Liiv-ja killustikalus</t>
  </si>
  <si>
    <t>Metalltarindid</t>
  </si>
  <si>
    <t xml:space="preserve">KANDETARINDID </t>
  </si>
  <si>
    <t xml:space="preserve">Kandvad ja välisseinad </t>
  </si>
  <si>
    <t>Seinte puittarindid</t>
  </si>
  <si>
    <t>Sooja-, heli- ja hüdroisolatsioon</t>
  </si>
  <si>
    <t>Välisavatäidete perimeetri tihendamine</t>
  </si>
  <si>
    <t>Seinte fassaadikatted</t>
  </si>
  <si>
    <t>Fassaadi veeplekkide paigaldus</t>
  </si>
  <si>
    <t>Fassaadi ukseliiteplekkide paigaldus</t>
  </si>
  <si>
    <t xml:space="preserve">Vahe- ja katuslaed </t>
  </si>
  <si>
    <t xml:space="preserve">FASSAADIELEMENDID JA KATUSED </t>
  </si>
  <si>
    <t xml:space="preserve">Aknad </t>
  </si>
  <si>
    <t>Aknalauad</t>
  </si>
  <si>
    <t xml:space="preserve">Välisuksed ja väravad </t>
  </si>
  <si>
    <t>Lukustus ja varustus</t>
  </si>
  <si>
    <t>Pinnakatted</t>
  </si>
  <si>
    <t xml:space="preserve">Katusetarindid </t>
  </si>
  <si>
    <t>Elemendid</t>
  </si>
  <si>
    <t>Katuse läbiviigud ja elemendid</t>
  </si>
  <si>
    <t>Puittarindid</t>
  </si>
  <si>
    <t>Katusekatted</t>
  </si>
  <si>
    <t xml:space="preserve">RUUMITARINDID JA PINNAKATTED </t>
  </si>
  <si>
    <t xml:space="preserve">Vaheseinad </t>
  </si>
  <si>
    <t xml:space="preserve">Siseuksed </t>
  </si>
  <si>
    <t>Puituksed</t>
  </si>
  <si>
    <t xml:space="preserve">Siseseinte pinnakatted </t>
  </si>
  <si>
    <t>Värvkatted</t>
  </si>
  <si>
    <t>Siseseinte pahteldamine ja värvimine</t>
  </si>
  <si>
    <t>Välisavapõskede pahteldamine ja värvimine</t>
  </si>
  <si>
    <t>Siseavapõskede pahteldamine ja värvimine</t>
  </si>
  <si>
    <t>Krohv- ja tasandus</t>
  </si>
  <si>
    <t>Plaatkatted</t>
  </si>
  <si>
    <t>Puitvooderdus</t>
  </si>
  <si>
    <t>Seinte hüdroisolatsioon</t>
  </si>
  <si>
    <t xml:space="preserve">Lagede pinnakatted </t>
  </si>
  <si>
    <t>Puidust laed, kipsplaatlaed</t>
  </si>
  <si>
    <t xml:space="preserve">Põrandad ja põrandakatted </t>
  </si>
  <si>
    <t>Plaatpõrandad</t>
  </si>
  <si>
    <t>Põrandate hüdroisolatsioon</t>
  </si>
  <si>
    <t xml:space="preserve">SISUSTUS, INVENTAR, SEADMED </t>
  </si>
  <si>
    <t xml:space="preserve">TEHNOSÜSTEEMID </t>
  </si>
  <si>
    <t xml:space="preserve">Veevarustus ja kanalisatsioon </t>
  </si>
  <si>
    <t>Veevarustus</t>
  </si>
  <si>
    <t>Kanalisatsioon</t>
  </si>
  <si>
    <t>Sanitaartehnika seadmed</t>
  </si>
  <si>
    <t xml:space="preserve">Küte, ventilatsioon ja jahutus </t>
  </si>
  <si>
    <t>Küttetorustikud</t>
  </si>
  <si>
    <t>Küttekehad</t>
  </si>
  <si>
    <t>Ventilatsiooniseadmed</t>
  </si>
  <si>
    <t>Ventilatsioonseadmed</t>
  </si>
  <si>
    <t>Ventilatsioonitorustikud</t>
  </si>
  <si>
    <t xml:space="preserve">Tugevvoolupaigaldis </t>
  </si>
  <si>
    <t>Elektri peajaotussüsteemid</t>
  </si>
  <si>
    <t>Kaabliteed</t>
  </si>
  <si>
    <t>Kaabeldus</t>
  </si>
  <si>
    <t>Valgustussüsteemid</t>
  </si>
  <si>
    <t>Valgustite paigaldus (valgustid tellija tarne)</t>
  </si>
  <si>
    <t>Elektriküte, installatsioonimaterjalid</t>
  </si>
  <si>
    <t>Instalatsioonimaterjalid</t>
  </si>
  <si>
    <t>Piksekaitse ja maandus</t>
  </si>
  <si>
    <t>Piksekaitse, maandus</t>
  </si>
  <si>
    <t xml:space="preserve">Nõrkvoolupaigaldis ja automaatika </t>
  </si>
  <si>
    <t>Andmevõrgud, telefoni- ja infoedastussüsteemid</t>
  </si>
  <si>
    <t>TV ja side</t>
  </si>
  <si>
    <t xml:space="preserve">EHITUSPLATSI KORRALDUSKULUD </t>
  </si>
  <si>
    <t xml:space="preserve">Ajutised ehitised ehitusplatsil </t>
  </si>
  <si>
    <t>Soojakud ja olmeruumid</t>
  </si>
  <si>
    <t>Ehitussoojaku rent ja paigaldus</t>
  </si>
  <si>
    <t>Ajutise tualeti rent ja paigaldus</t>
  </si>
  <si>
    <t>Piirded ja reklaamtahvlid</t>
  </si>
  <si>
    <t>Objekti teadetetahvel</t>
  </si>
  <si>
    <t>Ajutise piirdeaia kasutus</t>
  </si>
  <si>
    <t>Tellingud, lavad ja tõstukid</t>
  </si>
  <si>
    <t xml:space="preserve">Ajutised tehnosüsteemid </t>
  </si>
  <si>
    <t>Vesi ja kanalisatsioon</t>
  </si>
  <si>
    <t>Ajutine veepaigaldis</t>
  </si>
  <si>
    <t>Elektripaigaldis</t>
  </si>
  <si>
    <t>Ajutine elektripaigaldis</t>
  </si>
  <si>
    <t xml:space="preserve">Energiakulu </t>
  </si>
  <si>
    <t>Elektrikulu</t>
  </si>
  <si>
    <t>Ehitusaegne elektrikulu</t>
  </si>
  <si>
    <t>Veekulu</t>
  </si>
  <si>
    <t>Ehitusaegne veekulu</t>
  </si>
  <si>
    <t xml:space="preserve">Veod </t>
  </si>
  <si>
    <t>Materjalide vedu</t>
  </si>
  <si>
    <t>Materjalide transport</t>
  </si>
  <si>
    <t>Jäätmekäitlus</t>
  </si>
  <si>
    <t>Ehitusaegse prahi vedu ja utiliseerimine</t>
  </si>
  <si>
    <t xml:space="preserve">EHITUSPLATSI ÜLDKULUD </t>
  </si>
  <si>
    <t xml:space="preserve">Juhtimiskulud </t>
  </si>
  <si>
    <t>ITP palgad</t>
  </si>
  <si>
    <t>Objekti juhtimiskulud</t>
  </si>
  <si>
    <t>Abitööliste palgad</t>
  </si>
  <si>
    <t>Abitöölised</t>
  </si>
  <si>
    <t>Valve</t>
  </si>
  <si>
    <t>Elektrooline valve</t>
  </si>
  <si>
    <t xml:space="preserve">Kulud abistavatele tegevustele </t>
  </si>
  <si>
    <t>Lõplik koristamine</t>
  </si>
  <si>
    <t>Lõplik koristus</t>
  </si>
  <si>
    <t xml:space="preserve">Talvised lisakulud </t>
  </si>
  <si>
    <t>Hoonete kütmine ja kuivatamine</t>
  </si>
  <si>
    <t>Hoonete ajautine küte ja kuivatamine</t>
  </si>
  <si>
    <t xml:space="preserve">Lepingu erikulud </t>
  </si>
  <si>
    <t>Ehitustööde kindlustus</t>
  </si>
  <si>
    <t>KOKKU</t>
  </si>
  <si>
    <t>Käibemaks 20%</t>
  </si>
  <si>
    <t>SUMMA</t>
  </si>
  <si>
    <t xml:space="preserve">Seinte katmine niiskustõkkevõõbaga </t>
  </si>
  <si>
    <t xml:space="preserve">Hoonealune tagasitäide tihendatud liivaga </t>
  </si>
  <si>
    <t xml:space="preserve">Kipsplaatripplagi (niiske ruum) </t>
  </si>
  <si>
    <t>Hoonealuse süvendi väljakaeve</t>
  </si>
  <si>
    <t>Lukustus</t>
  </si>
  <si>
    <t>Väljakaevete vedu ja utiliseerimine</t>
  </si>
  <si>
    <t>Haljastus</t>
  </si>
  <si>
    <t>Puit- ja puit-alumiiniumaknad</t>
  </si>
  <si>
    <t>Sokli krohvisüsteem</t>
  </si>
  <si>
    <t>Puitpõrandad</t>
  </si>
  <si>
    <t>Aknalaudade paigaldus</t>
  </si>
  <si>
    <t>Lukustuse paigaldus</t>
  </si>
  <si>
    <t>Rõdud ja terrassid</t>
  </si>
  <si>
    <t xml:space="preserve">Siseuste lukustus ja käepidemed </t>
  </si>
  <si>
    <t>Paigaldus</t>
  </si>
  <si>
    <t>kuud</t>
  </si>
  <si>
    <t xml:space="preserve">Raudbetoontaldmiku killustikalused 200 mm </t>
  </si>
  <si>
    <t>Puituste paigaldus</t>
  </si>
  <si>
    <t>SQ M</t>
  </si>
  <si>
    <t>P Terrassi abiruum</t>
  </si>
  <si>
    <t>P ja L Terrassi abiruum</t>
  </si>
  <si>
    <t>P Elutuba/köök</t>
  </si>
  <si>
    <t>P ja L sahver</t>
  </si>
  <si>
    <t>P ja L Elutuba/köök</t>
  </si>
  <si>
    <t>P ja L Garderoob</t>
  </si>
  <si>
    <t>P toad</t>
  </si>
  <si>
    <t>P ja L toad</t>
  </si>
  <si>
    <t xml:space="preserve">P ja L Leiliruum </t>
  </si>
  <si>
    <t>P ja L Pesuruum, WC</t>
  </si>
  <si>
    <t xml:space="preserve">P Garaaž ja tehniline ruum </t>
  </si>
  <si>
    <t>P majapidamisruum, esik</t>
  </si>
  <si>
    <t>P ja L majapidamisruum, esik</t>
  </si>
  <si>
    <t>P ja L Garaaž ja tehniline ruum</t>
  </si>
  <si>
    <t>Mittekõlbuliku pinnase vedu ja utiliseerimine</t>
  </si>
  <si>
    <t>Sideliinid</t>
  </si>
  <si>
    <t>Teede ja platside liivalused 200 mm</t>
  </si>
  <si>
    <t>Teede ja platside killustikalused 200 mm</t>
  </si>
  <si>
    <t>Välisavapõskede laudis koos viimistlusega</t>
  </si>
  <si>
    <t>Betoontarindi</t>
  </si>
  <si>
    <t xml:space="preserve">Pinnasel terrassi betoonvundament </t>
  </si>
  <si>
    <t xml:space="preserve">Sooja- ja hüdroisolatsioon </t>
  </si>
  <si>
    <t>Pinnasel terrassi geotekstiil</t>
  </si>
  <si>
    <t>Pinnasel terrassi killustik 150 mm</t>
  </si>
  <si>
    <t>Välisavapõskede ehitamine kipsplaadist</t>
  </si>
  <si>
    <t>Siseavapõskede ehitamine  kipsplaadist</t>
  </si>
  <si>
    <t>Üksikelamu ja abihoone</t>
  </si>
  <si>
    <t>Taimestiku kaitse</t>
  </si>
  <si>
    <t>Ol.oleva kõrghaljastuse kaitse</t>
  </si>
  <si>
    <t>Hoonevälised ehitised</t>
  </si>
  <si>
    <t>kogum</t>
  </si>
  <si>
    <t>Olmekanalisatsiooni torustik  de 160 koos kaevete, aluste ja tagasitäitega</t>
  </si>
  <si>
    <t>Olmekanalisatsiooni kaev 400/315 paigaldusega komplektis</t>
  </si>
  <si>
    <t>Muud olmekanalisatsiooniga seotud tööd</t>
  </si>
  <si>
    <t>Välisvalgustus</t>
  </si>
  <si>
    <t>Veetorustik DE 32 (ka signaalkaabliga)  koos kaevete, aluste ja tagasitäitega</t>
  </si>
  <si>
    <t>Muud sidekanalisatsiooniga seotud tööd</t>
  </si>
  <si>
    <t>Muru rajamine koos kasvupinnase lisamisega  150 mm</t>
  </si>
  <si>
    <t>Aluspõranda ehituskile</t>
  </si>
  <si>
    <t>Vaiad ja tugevdustarindid</t>
  </si>
  <si>
    <t>Veetõrje</t>
  </si>
  <si>
    <t>Kaevikute veetõrje</t>
  </si>
  <si>
    <t xml:space="preserve">Trepielemendid </t>
  </si>
  <si>
    <t>Vundamentide kapilaarkatkestus</t>
  </si>
  <si>
    <t xml:space="preserve">Sokli hüdroisolatsioo võõp </t>
  </si>
  <si>
    <t xml:space="preserve"> Aluspõrandate tihendatud killustikalused 200 mm</t>
  </si>
  <si>
    <t>Aluspõranda soojustus EPS200 2x100mm</t>
  </si>
  <si>
    <t>Aknalauad  värvitud puitkilp b-250</t>
  </si>
  <si>
    <t>Akende paigaldus</t>
  </si>
  <si>
    <t>Välisuste lukustus (mehaaniline)</t>
  </si>
  <si>
    <t>Välisute paigaldus</t>
  </si>
  <si>
    <t>Terrassi aluskonstruktsioon 50*200 mm/50*100 mm</t>
  </si>
  <si>
    <t xml:space="preserve">Katuse roovitus 45*45 mm </t>
  </si>
  <si>
    <t>Katuse aurutõke</t>
  </si>
  <si>
    <t>Treppide pinnakatted</t>
  </si>
  <si>
    <t>Põrandatasandus</t>
  </si>
  <si>
    <t>2. korruse tasandusvalu</t>
  </si>
  <si>
    <t>Parket paigaldus koos liimimisega</t>
  </si>
  <si>
    <t>Põrandate heliisolatsioon 50 mm</t>
  </si>
  <si>
    <t>Ehitustööde kindlustus, CAR</t>
  </si>
  <si>
    <t>Välisseinte puitkarkass 50*150 mm (bruto pind)</t>
  </si>
  <si>
    <t>Välisseinte puitroovitus 20*45 mm</t>
  </si>
  <si>
    <t>Välisseinte puitroovitus 20*45 mm (sisekülg)</t>
  </si>
  <si>
    <t>Sisekandevseina puitkarkass 50*150 mm</t>
  </si>
  <si>
    <t>Sisekandevseinte mineraalvill 150 mm</t>
  </si>
  <si>
    <t>Fassaadi katmine puitlaudisega koos viimistlusega</t>
  </si>
  <si>
    <t>Vundamendi raudbetoontaldmik 200 mm</t>
  </si>
  <si>
    <t>Sokli soojustus EPS 120 50 mm</t>
  </si>
  <si>
    <t xml:space="preserve"> Aluspõranda ehitus raudbetoon 100 mm </t>
  </si>
  <si>
    <t>Korstnad, lõõrid ja küttekolded</t>
  </si>
  <si>
    <t>Välisseinte soojustus mineraalvill 150 mm</t>
  </si>
  <si>
    <t>Välisseinte soojustus tuuletõke 13 mm</t>
  </si>
  <si>
    <t>Katuse puitkarkass 45*195 mm s-600 mm</t>
  </si>
  <si>
    <t>Klaasfassaadid, vitriinid ja eriaknad</t>
  </si>
  <si>
    <t>Klaasfassaadid</t>
  </si>
  <si>
    <t>Ehitusmaksumus kokku</t>
  </si>
  <si>
    <t xml:space="preserve">Kanalisatsioon </t>
  </si>
  <si>
    <t xml:space="preserve">Veevarustus </t>
  </si>
  <si>
    <t>Elamu suletud  netopind ca 184 m2</t>
  </si>
  <si>
    <t>Hoone ja rajatiste lammutamine</t>
  </si>
  <si>
    <t>Lammutustööd: tööjõud</t>
  </si>
  <si>
    <t>tund</t>
  </si>
  <si>
    <t>Lammutustööd: mehanismid</t>
  </si>
  <si>
    <t>Lammutustööd: abimaterjalid</t>
  </si>
  <si>
    <t>Raadamis ja lammutusjäätmete vedu ja utiliseerimine</t>
  </si>
  <si>
    <t>Lammutusjäätmete vedu ja utiliseerimine</t>
  </si>
  <si>
    <t>kont</t>
  </si>
  <si>
    <t>Välistrepid</t>
  </si>
  <si>
    <t>Peahoone välistrepi killustikalused 200 mm</t>
  </si>
  <si>
    <t>Peahoone välistrepi alune geotekstiil</t>
  </si>
  <si>
    <t>Peahoone välistrepi alunesoojustus EPS 120 100 mm</t>
  </si>
  <si>
    <t>Peahoone välistrepi betoonkonstruktsioon</t>
  </si>
  <si>
    <t>Peahoone välistrepi plaatimine (ei sisalda plaadi makumust)</t>
  </si>
  <si>
    <t>Väliköögi välistrepi killustikalused 200 mm</t>
  </si>
  <si>
    <t>Väliköögi  välistrepi alune geotekstiil</t>
  </si>
  <si>
    <t>Väliköögi  välistrepi  masiivkivi paigaldus (kivi tellija tarne)</t>
  </si>
  <si>
    <t>Varikatused</t>
  </si>
  <si>
    <t>Väliköögi betoonplaadi killustikalused 200 mm</t>
  </si>
  <si>
    <t>Väliköögi betoonplaadi alune geotekstiil</t>
  </si>
  <si>
    <t>Väliköögi betoonplaadi alune soojustus EPS 120 100 mm</t>
  </si>
  <si>
    <t>Väliköögi betoonplaat 200 mm</t>
  </si>
  <si>
    <t>Väliköögi"ahju konstruktiivse osa ehitamine ja viimistlus</t>
  </si>
  <si>
    <t>Välisvalgusttite paigaldus (valgusti tellija tarne)</t>
  </si>
  <si>
    <t>Toiteliini paigaldus koos kaevete, aluste ja tagasitäitega</t>
  </si>
  <si>
    <t>Muud kaabelliinidega seotud tööd</t>
  </si>
  <si>
    <t>Sidekanalisatsioon koos kaevete, aluste ja tagsitäitega (kõlarite kaabeldus jms)</t>
  </si>
  <si>
    <t>Teede ja platside aluste väljakaeve h 400…600 mm (362 m2)</t>
  </si>
  <si>
    <t>Heki rajamine (istikud tellija tarne)</t>
  </si>
  <si>
    <t>Multsialade rajmine</t>
  </si>
  <si>
    <t>Liivaala rajamine</t>
  </si>
  <si>
    <t>Sillutuskivi paigaldus koos alustega (kivi tellija tarne)</t>
  </si>
  <si>
    <t>Astmekivi paigaldus koos alustega (kivi tellija tarne)</t>
  </si>
  <si>
    <t xml:space="preserve">Laudise paigaldus </t>
  </si>
  <si>
    <t>Asendiplaaniline osa</t>
  </si>
  <si>
    <t>Aiamaja ja maakelder</t>
  </si>
  <si>
    <t>Hoonete ja rajatiste lammutamine</t>
  </si>
  <si>
    <t>Lammutustööd</t>
  </si>
  <si>
    <t>Raadamis-ja lammutusjäätmete vedu ja utiliseerimine</t>
  </si>
  <si>
    <t>Maakeldri tagasitäide liivaga</t>
  </si>
  <si>
    <t>Sokliseinte ladumine paekivist</t>
  </si>
  <si>
    <t>Betoonsüvend</t>
  </si>
  <si>
    <t>Rest 500*500 mm</t>
  </si>
  <si>
    <t>Paekivi pughastamine</t>
  </si>
  <si>
    <t>Ol.oleva fassaadi värvimine</t>
  </si>
  <si>
    <t>Klaasfassaad 3040*1800 mm</t>
  </si>
  <si>
    <t>Puituksed-ja värvad</t>
  </si>
  <si>
    <t xml:space="preserve">VU-3 1000*2600 mm </t>
  </si>
  <si>
    <t>Katuse servakonstruktsioon</t>
  </si>
  <si>
    <t>Katuse sadevee süsteem</t>
  </si>
  <si>
    <t>Katuse roovitus 28*100 mm</t>
  </si>
  <si>
    <t>Katuse kipsplaat</t>
  </si>
  <si>
    <t>Katuse soojustus mineraalvill 250 mm</t>
  </si>
  <si>
    <t>Katuse  aluskile</t>
  </si>
  <si>
    <t>Aken 650*1400 mm</t>
  </si>
  <si>
    <t>Seinte katmine kipsplaadiga GN*2 200  42/42 M50</t>
  </si>
  <si>
    <t>Avapõskede ehitamine kipsplaadist</t>
  </si>
  <si>
    <t>Lagede pahteldamine ja värvimine</t>
  </si>
  <si>
    <t>Põranda plaatimine (plaat tellija tarne)</t>
  </si>
  <si>
    <t>Liistu paigaldus (liist tellija tarne)</t>
  </si>
  <si>
    <t>Kivikatted</t>
  </si>
  <si>
    <t>Trepistiku korrastamine</t>
  </si>
  <si>
    <t>Eriruumide pinnakatted</t>
  </si>
  <si>
    <t>Võlvid</t>
  </si>
  <si>
    <t>Paekivi võlvi ja seinte korrastamine</t>
  </si>
  <si>
    <t>Sanitaartehnika paigaldus  (tellija tarne)</t>
  </si>
  <si>
    <t>Abihoone suletud netopind ca 47 m2</t>
  </si>
  <si>
    <t>Töömaakulud</t>
  </si>
  <si>
    <t>Aiamaja</t>
  </si>
  <si>
    <t>Elumaja</t>
  </si>
  <si>
    <t>Töömakulud</t>
  </si>
  <si>
    <t>Ettevalmistustööd, hoone kaitse ehitustööde ajal jms</t>
  </si>
  <si>
    <t>Ettevalmistustööd, hoone kaitse ehitustööde ajal</t>
  </si>
  <si>
    <t>Sokli lahtikaevamine</t>
  </si>
  <si>
    <t>Sokli tagasitäide ol.oleva väljakevega</t>
  </si>
  <si>
    <t>Sokli müüritise korrastamine (täpsustub)</t>
  </si>
  <si>
    <t>Sokli soojustuse korrastamine (täpsustub)</t>
  </si>
  <si>
    <t xml:space="preserve">Sokli fassaadi osa korrastamine ja viimistlus </t>
  </si>
  <si>
    <t>Hoone fassaadi ja tuulekastide värvimine</t>
  </si>
  <si>
    <t>Fassaadi veeplekkide korrastamine</t>
  </si>
  <si>
    <t>Puittalade tugevdamine</t>
  </si>
  <si>
    <t>Puitroovitus 22*100 mm</t>
  </si>
  <si>
    <t>OSB plaat</t>
  </si>
  <si>
    <t>Puitaknad 2. korrus</t>
  </si>
  <si>
    <t>Puit-klaasväliusk 1000*2200 mm</t>
  </si>
  <si>
    <t>Katuse sadeveesüsteemi paigaldus</t>
  </si>
  <si>
    <t xml:space="preserve">Katuse ja kaldseinte  roovitus 45*45 mm </t>
  </si>
  <si>
    <t>Katuse  ja kaldseinte puittalad 50*75…150 mm</t>
  </si>
  <si>
    <t>Katuse  ja kaldseinte kipsplaat</t>
  </si>
  <si>
    <t>Katuse  ja kaldeseinte aurutõke</t>
  </si>
  <si>
    <t>Katuse  ja kaldeseinte soojustus mineraalvill  250 mm</t>
  </si>
  <si>
    <t>Puit-ja kipsplaatseinad</t>
  </si>
  <si>
    <t>Kergseinte ehitus  SS-01…03</t>
  </si>
  <si>
    <t xml:space="preserve"> Puitukseds 700…1000*2300 mm (hind täpsustub)</t>
  </si>
  <si>
    <t>Puituks 1000*2100 mm  (hind täpsustub)</t>
  </si>
  <si>
    <t>Lükanduks 1500*2300 mm  (hind täpsustub)</t>
  </si>
  <si>
    <t>Lükandukse süvistatud paigaldus koos seina konstruktsiooniga</t>
  </si>
  <si>
    <t>Ol.olevate lagede pahtli parndused ja värvimine ka talastik</t>
  </si>
  <si>
    <t>Kipsplaatripplae pahteldamine ja värvimine ka kaldpinnad</t>
  </si>
  <si>
    <t>Parket paigaldus koos liimimisega (parkett tellija tarne)</t>
  </si>
  <si>
    <t>Küttetorustikud 2. korrus</t>
  </si>
  <si>
    <t>Lõõri krohvimine ja viimistlus, läbiviigud</t>
  </si>
  <si>
    <t>Katlmajad, soojasõlmed, boilerid</t>
  </si>
  <si>
    <t>Maakütte seade ja soojasõlm</t>
  </si>
  <si>
    <t>Küttetorustik</t>
  </si>
  <si>
    <t>Soojatorustik aiamaja paigaldus komplektis</t>
  </si>
  <si>
    <t>Katuse plekkkate</t>
  </si>
  <si>
    <t>Tellija tarnib istikud, taimed jms</t>
  </si>
  <si>
    <t>Teekate kivi tarnib tellija</t>
  </si>
  <si>
    <t>Täpsustub, puudub projekt  seadme maksumus  tabelis</t>
  </si>
  <si>
    <t>Valgustid tarnib tellija</t>
  </si>
  <si>
    <t xml:space="preserve"> Jung seeria pistikud ja lülilid</t>
  </si>
  <si>
    <t>Puudub projekt, kaabeldus hinnas</t>
  </si>
  <si>
    <t>Ei sisalda dekoratiivvärve ja nende paigaldust</t>
  </si>
  <si>
    <t>Plaat tellija tarne</t>
  </si>
  <si>
    <t>Parkett tellija tarne</t>
  </si>
  <si>
    <t>Liist tellija tarne</t>
  </si>
  <si>
    <t>Sanitaartehnika tellija tarne</t>
  </si>
  <si>
    <t>Puudub projekt hind täpsustub</t>
  </si>
  <si>
    <t>Jung seeria lülitid ja pistikud, erilahenduse puhul hind muutub</t>
  </si>
  <si>
    <t>Kaabelduse hind, projekt puudub</t>
  </si>
  <si>
    <t>Peahoone välistrepi plaadid</t>
  </si>
  <si>
    <t>Väliköögi massiivkivi</t>
  </si>
  <si>
    <t xml:space="preserve">Terrassi laudis </t>
  </si>
  <si>
    <t>Heki istikud</t>
  </si>
  <si>
    <t>tk</t>
  </si>
  <si>
    <t>Varikatus - laud</t>
  </si>
  <si>
    <t>Varikatus - istumine</t>
  </si>
  <si>
    <t>Väliköögi konstruktiivse osa ja töötasapinna ehitamine ja viimistlus</t>
  </si>
  <si>
    <t>Väliköögi sanitaartehnika</t>
  </si>
  <si>
    <t>Väliköögi inventaar</t>
  </si>
  <si>
    <t>Väliköögi"ahju viimistlus</t>
  </si>
  <si>
    <t xml:space="preserve">Väliköögi ahju kehand </t>
  </si>
  <si>
    <t>Välisvalgusttid, seina</t>
  </si>
  <si>
    <t>Välisvalgustid, maa</t>
  </si>
  <si>
    <t>Väliköögi sanitaartehnika paigaldus</t>
  </si>
  <si>
    <t>Väliköögi elektritööd ja valgustite paigaldus</t>
  </si>
  <si>
    <t xml:space="preserve">Sillutuskivi </t>
  </si>
  <si>
    <t xml:space="preserve">Astmekivi </t>
  </si>
  <si>
    <t>Plaadid</t>
  </si>
  <si>
    <t>Parket</t>
  </si>
  <si>
    <t>Põrandaliist</t>
  </si>
  <si>
    <t>Sanitaartehnika</t>
  </si>
  <si>
    <t>Valgustid</t>
  </si>
  <si>
    <t>Puittrepp koos paigaldusega</t>
  </si>
  <si>
    <t>Fassaadi veeplekkide värvimine</t>
  </si>
  <si>
    <t>Katuseplekkide värvimine</t>
  </si>
  <si>
    <t>Seinte heliisolatsioon MUTE System 33 või sarnane</t>
  </si>
  <si>
    <t>Põrandaplaadid</t>
  </si>
  <si>
    <t>Põrandaliistud</t>
  </si>
  <si>
    <t>Kaminahi ja paigaldus</t>
  </si>
  <si>
    <t>Põrandate plaadid</t>
  </si>
  <si>
    <t>Seinte plaadid</t>
  </si>
  <si>
    <t>Plaatimine</t>
  </si>
  <si>
    <t>Puittrepi paigalduse ettevalmistustööd</t>
  </si>
  <si>
    <t xml:space="preserve">Varikatuste paigaldus </t>
  </si>
  <si>
    <t>Rõdu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</si>
</sst>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\ * #,##0.00_-;\-[$€-2]\ * #,##0.00_-;_-[$€-2]\ * &quot;-&quot;??_-;_-@_-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11"/>
      <color rgb="FF000000"/>
      <name val="Calibri"/>
      <family val="2"/>
      <charset val="186"/>
      <scheme val="minor"/>
    </font>
    <font>
      <b/>
      <i/>
      <sz val="12"/>
      <color rgb="FF000000"/>
      <name val="Calibri"/>
      <family val="2"/>
      <charset val="186"/>
      <scheme val="minor"/>
    </font>
    <font>
      <i/>
      <u/>
      <sz val="12"/>
      <color rgb="FF000000"/>
      <name val="Calibri"/>
      <family val="2"/>
      <charset val="186"/>
      <scheme val="minor"/>
    </font>
    <font>
      <b/>
      <i/>
      <u/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i/>
      <sz val="11"/>
      <color rgb="FF000000"/>
      <name val="Calibri"/>
      <family val="2"/>
      <charset val="186"/>
      <scheme val="minor"/>
    </font>
    <font>
      <i/>
      <u/>
      <sz val="11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19" fillId="33" borderId="0" xfId="0" applyFont="1" applyFill="1"/>
    <xf numFmtId="14" fontId="22" fillId="33" borderId="0" xfId="0" applyNumberFormat="1" applyFont="1" applyFill="1"/>
    <xf numFmtId="0" fontId="21" fillId="34" borderId="10" xfId="0" applyFont="1" applyFill="1" applyBorder="1" applyAlignment="1">
      <alignment horizontal="center" wrapText="1"/>
    </xf>
    <xf numFmtId="164" fontId="21" fillId="34" borderId="10" xfId="0" applyNumberFormat="1" applyFont="1" applyFill="1" applyBorder="1" applyAlignment="1">
      <alignment horizontal="center" wrapText="1"/>
    </xf>
    <xf numFmtId="0" fontId="22" fillId="34" borderId="10" xfId="0" applyFont="1" applyFill="1" applyBorder="1"/>
    <xf numFmtId="0" fontId="22" fillId="34" borderId="10" xfId="0" applyFont="1" applyFill="1" applyBorder="1" applyAlignment="1">
      <alignment wrapText="1"/>
    </xf>
    <xf numFmtId="164" fontId="22" fillId="34" borderId="10" xfId="0" applyNumberFormat="1" applyFont="1" applyFill="1" applyBorder="1"/>
    <xf numFmtId="0" fontId="19" fillId="33" borderId="10" xfId="0" applyFont="1" applyFill="1" applyBorder="1"/>
    <xf numFmtId="0" fontId="19" fillId="0" borderId="10" xfId="0" applyFont="1" applyBorder="1" applyAlignment="1">
      <alignment wrapText="1"/>
    </xf>
    <xf numFmtId="164" fontId="19" fillId="33" borderId="10" xfId="0" applyNumberFormat="1" applyFont="1" applyFill="1" applyBorder="1"/>
    <xf numFmtId="0" fontId="22" fillId="33" borderId="10" xfId="0" applyFont="1" applyFill="1" applyBorder="1"/>
    <xf numFmtId="0" fontId="22" fillId="0" borderId="10" xfId="42" applyFont="1" applyBorder="1" applyAlignment="1">
      <alignment wrapText="1"/>
    </xf>
    <xf numFmtId="164" fontId="22" fillId="33" borderId="10" xfId="0" applyNumberFormat="1" applyFont="1" applyFill="1" applyBorder="1"/>
    <xf numFmtId="0" fontId="22" fillId="34" borderId="11" xfId="0" applyFont="1" applyFill="1" applyBorder="1"/>
    <xf numFmtId="0" fontId="22" fillId="34" borderId="13" xfId="0" applyFont="1" applyFill="1" applyBorder="1"/>
    <xf numFmtId="164" fontId="22" fillId="34" borderId="12" xfId="0" applyNumberFormat="1" applyFont="1" applyFill="1" applyBorder="1"/>
    <xf numFmtId="0" fontId="19" fillId="0" borderId="11" xfId="0" applyFont="1" applyBorder="1"/>
    <xf numFmtId="0" fontId="19" fillId="0" borderId="13" xfId="0" applyFont="1" applyBorder="1"/>
    <xf numFmtId="164" fontId="19" fillId="33" borderId="12" xfId="0" applyNumberFormat="1" applyFont="1" applyFill="1" applyBorder="1"/>
    <xf numFmtId="164" fontId="19" fillId="33" borderId="0" xfId="0" applyNumberFormat="1" applyFont="1" applyFill="1"/>
    <xf numFmtId="0" fontId="23" fillId="33" borderId="0" xfId="0" applyFont="1" applyFill="1" applyAlignment="1">
      <alignment horizontal="left"/>
    </xf>
    <xf numFmtId="0" fontId="19" fillId="33" borderId="0" xfId="0" applyFont="1" applyFill="1" applyAlignment="1">
      <alignment wrapText="1"/>
    </xf>
    <xf numFmtId="0" fontId="25" fillId="33" borderId="0" xfId="0" applyFont="1" applyFill="1"/>
    <xf numFmtId="0" fontId="22" fillId="33" borderId="0" xfId="0" applyFont="1" applyFill="1"/>
    <xf numFmtId="0" fontId="19" fillId="35" borderId="10" xfId="0" applyFont="1" applyFill="1" applyBorder="1"/>
    <xf numFmtId="0" fontId="19" fillId="35" borderId="10" xfId="0" applyFont="1" applyFill="1" applyBorder="1" applyAlignment="1">
      <alignment wrapText="1"/>
    </xf>
    <xf numFmtId="164" fontId="19" fillId="35" borderId="10" xfId="0" applyNumberFormat="1" applyFont="1" applyFill="1" applyBorder="1"/>
    <xf numFmtId="0" fontId="22" fillId="35" borderId="10" xfId="0" applyFont="1" applyFill="1" applyBorder="1"/>
    <xf numFmtId="164" fontId="22" fillId="35" borderId="10" xfId="0" applyNumberFormat="1" applyFont="1" applyFill="1" applyBorder="1"/>
    <xf numFmtId="0" fontId="22" fillId="34" borderId="13" xfId="0" applyFont="1" applyFill="1" applyBorder="1" applyAlignment="1">
      <alignment wrapText="1"/>
    </xf>
    <xf numFmtId="0" fontId="19" fillId="0" borderId="13" xfId="0" applyFont="1" applyBorder="1" applyAlignment="1">
      <alignment wrapText="1"/>
    </xf>
    <xf numFmtId="0" fontId="26" fillId="35" borderId="10" xfId="0" applyFont="1" applyFill="1" applyBorder="1"/>
    <xf numFmtId="0" fontId="27" fillId="35" borderId="10" xfId="0" applyFont="1" applyFill="1" applyBorder="1"/>
    <xf numFmtId="0" fontId="19" fillId="0" borderId="10" xfId="0" applyFont="1" applyFill="1" applyBorder="1" applyAlignment="1">
      <alignment wrapText="1"/>
    </xf>
    <xf numFmtId="0" fontId="22" fillId="35" borderId="10" xfId="42" applyFont="1" applyFill="1" applyBorder="1" applyAlignment="1">
      <alignment wrapText="1"/>
    </xf>
    <xf numFmtId="0" fontId="26" fillId="35" borderId="10" xfId="0" applyFont="1" applyFill="1" applyBorder="1" applyAlignment="1">
      <alignment wrapText="1"/>
    </xf>
    <xf numFmtId="2" fontId="19" fillId="33" borderId="0" xfId="0" applyNumberFormat="1" applyFont="1" applyFill="1" applyAlignment="1">
      <alignment horizontal="right"/>
    </xf>
    <xf numFmtId="2" fontId="21" fillId="34" borderId="10" xfId="0" applyNumberFormat="1" applyFont="1" applyFill="1" applyBorder="1" applyAlignment="1">
      <alignment horizontal="right" wrapText="1"/>
    </xf>
    <xf numFmtId="2" fontId="22" fillId="34" borderId="10" xfId="0" applyNumberFormat="1" applyFont="1" applyFill="1" applyBorder="1" applyAlignment="1">
      <alignment horizontal="right"/>
    </xf>
    <xf numFmtId="2" fontId="19" fillId="33" borderId="10" xfId="0" applyNumberFormat="1" applyFont="1" applyFill="1" applyBorder="1" applyAlignment="1">
      <alignment horizontal="right"/>
    </xf>
    <xf numFmtId="2" fontId="22" fillId="35" borderId="10" xfId="0" applyNumberFormat="1" applyFont="1" applyFill="1" applyBorder="1" applyAlignment="1">
      <alignment horizontal="right"/>
    </xf>
    <xf numFmtId="2" fontId="19" fillId="35" borderId="10" xfId="0" applyNumberFormat="1" applyFont="1" applyFill="1" applyBorder="1" applyAlignment="1">
      <alignment horizontal="right"/>
    </xf>
    <xf numFmtId="2" fontId="22" fillId="33" borderId="10" xfId="0" applyNumberFormat="1" applyFont="1" applyFill="1" applyBorder="1" applyAlignment="1">
      <alignment horizontal="right"/>
    </xf>
    <xf numFmtId="2" fontId="22" fillId="34" borderId="13" xfId="0" applyNumberFormat="1" applyFont="1" applyFill="1" applyBorder="1" applyAlignment="1">
      <alignment horizontal="right"/>
    </xf>
    <xf numFmtId="2" fontId="19" fillId="0" borderId="13" xfId="0" applyNumberFormat="1" applyFont="1" applyBorder="1" applyAlignment="1">
      <alignment horizontal="right"/>
    </xf>
    <xf numFmtId="0" fontId="19" fillId="0" borderId="10" xfId="0" applyFont="1" applyFill="1" applyBorder="1"/>
    <xf numFmtId="2" fontId="19" fillId="0" borderId="10" xfId="0" applyNumberFormat="1" applyFont="1" applyFill="1" applyBorder="1" applyAlignment="1">
      <alignment horizontal="right"/>
    </xf>
    <xf numFmtId="164" fontId="19" fillId="0" borderId="10" xfId="0" applyNumberFormat="1" applyFont="1" applyFill="1" applyBorder="1"/>
    <xf numFmtId="0" fontId="24" fillId="0" borderId="0" xfId="0" applyFont="1" applyFill="1" applyAlignment="1">
      <alignment horizontal="left"/>
    </xf>
    <xf numFmtId="0" fontId="19" fillId="0" borderId="0" xfId="0" applyFont="1" applyFill="1" applyAlignment="1">
      <alignment wrapText="1"/>
    </xf>
    <xf numFmtId="2" fontId="19" fillId="35" borderId="10" xfId="0" applyNumberFormat="1" applyFont="1" applyFill="1" applyBorder="1"/>
    <xf numFmtId="0" fontId="30" fillId="33" borderId="0" xfId="0" applyFont="1" applyFill="1"/>
    <xf numFmtId="0" fontId="0" fillId="36" borderId="0" xfId="0" applyFill="1"/>
    <xf numFmtId="43" fontId="19" fillId="35" borderId="10" xfId="43" applyFont="1" applyFill="1" applyBorder="1"/>
    <xf numFmtId="0" fontId="28" fillId="35" borderId="10" xfId="0" applyFont="1" applyFill="1" applyBorder="1" applyAlignment="1">
      <alignment wrapText="1"/>
    </xf>
    <xf numFmtId="2" fontId="28" fillId="35" borderId="10" xfId="0" applyNumberFormat="1" applyFont="1" applyFill="1" applyBorder="1" applyAlignment="1">
      <alignment horizontal="right"/>
    </xf>
    <xf numFmtId="0" fontId="28" fillId="35" borderId="10" xfId="0" applyFont="1" applyFill="1" applyBorder="1"/>
    <xf numFmtId="164" fontId="28" fillId="35" borderId="10" xfId="0" applyNumberFormat="1" applyFont="1" applyFill="1" applyBorder="1"/>
    <xf numFmtId="164" fontId="29" fillId="35" borderId="10" xfId="0" applyNumberFormat="1" applyFont="1" applyFill="1" applyBorder="1"/>
    <xf numFmtId="0" fontId="0" fillId="35" borderId="10" xfId="0" applyFill="1" applyBorder="1" applyAlignment="1">
      <alignment wrapText="1"/>
    </xf>
    <xf numFmtId="2" fontId="0" fillId="35" borderId="10" xfId="0" applyNumberFormat="1" applyFill="1" applyBorder="1" applyAlignment="1">
      <alignment horizontal="right"/>
    </xf>
    <xf numFmtId="0" fontId="22" fillId="35" borderId="10" xfId="0" applyFont="1" applyFill="1" applyBorder="1" applyAlignment="1">
      <alignment wrapText="1"/>
    </xf>
    <xf numFmtId="43" fontId="22" fillId="35" borderId="10" xfId="43" applyFont="1" applyFill="1" applyBorder="1"/>
    <xf numFmtId="0" fontId="19" fillId="35" borderId="10" xfId="42" applyFont="1" applyFill="1" applyBorder="1" applyAlignment="1">
      <alignment wrapText="1"/>
    </xf>
    <xf numFmtId="0" fontId="31" fillId="33" borderId="0" xfId="0" applyFont="1" applyFill="1"/>
    <xf numFmtId="0" fontId="19" fillId="33" borderId="0" xfId="0" applyFont="1" applyFill="1" applyAlignment="1">
      <alignment horizontal="center"/>
    </xf>
    <xf numFmtId="43" fontId="22" fillId="35" borderId="10" xfId="43" applyFont="1" applyFill="1" applyBorder="1" applyAlignment="1">
      <alignment horizontal="right"/>
    </xf>
    <xf numFmtId="43" fontId="19" fillId="35" borderId="10" xfId="43" applyFont="1" applyFill="1" applyBorder="1" applyAlignment="1">
      <alignment horizontal="right"/>
    </xf>
    <xf numFmtId="0" fontId="19" fillId="33" borderId="0" xfId="0" applyFont="1" applyFill="1" applyAlignment="1">
      <alignment horizontal="center" wrapText="1"/>
    </xf>
    <xf numFmtId="0" fontId="0" fillId="0" borderId="10" xfId="0" applyBorder="1" applyAlignment="1">
      <alignment wrapText="1"/>
    </xf>
    <xf numFmtId="0" fontId="19" fillId="0" borderId="10" xfId="0" applyFont="1" applyBorder="1"/>
    <xf numFmtId="2" fontId="19" fillId="0" borderId="10" xfId="0" applyNumberFormat="1" applyFont="1" applyBorder="1" applyAlignment="1">
      <alignment horizontal="right"/>
    </xf>
    <xf numFmtId="164" fontId="19" fillId="0" borderId="10" xfId="0" applyNumberFormat="1" applyFont="1" applyBorder="1"/>
    <xf numFmtId="0" fontId="22" fillId="0" borderId="10" xfId="0" applyFont="1" applyBorder="1"/>
    <xf numFmtId="0" fontId="22" fillId="0" borderId="10" xfId="0" applyFont="1" applyBorder="1" applyAlignment="1">
      <alignment wrapText="1"/>
    </xf>
    <xf numFmtId="164" fontId="22" fillId="0" borderId="10" xfId="0" applyNumberFormat="1" applyFont="1" applyBorder="1"/>
    <xf numFmtId="2" fontId="22" fillId="0" borderId="10" xfId="0" applyNumberFormat="1" applyFont="1" applyBorder="1" applyAlignment="1">
      <alignment horizontal="right"/>
    </xf>
    <xf numFmtId="0" fontId="27" fillId="0" borderId="10" xfId="0" applyFont="1" applyBorder="1"/>
    <xf numFmtId="0" fontId="27" fillId="0" borderId="10" xfId="0" applyFont="1" applyBorder="1" applyAlignment="1">
      <alignment wrapText="1"/>
    </xf>
    <xf numFmtId="2" fontId="27" fillId="0" borderId="10" xfId="0" applyNumberFormat="1" applyFont="1" applyBorder="1" applyAlignment="1">
      <alignment horizontal="right"/>
    </xf>
    <xf numFmtId="164" fontId="27" fillId="0" borderId="10" xfId="0" applyNumberFormat="1" applyFont="1" applyBorder="1"/>
    <xf numFmtId="43" fontId="27" fillId="35" borderId="10" xfId="43" applyFont="1" applyFill="1" applyBorder="1" applyAlignment="1">
      <alignment horizontal="right"/>
    </xf>
    <xf numFmtId="0" fontId="27" fillId="35" borderId="10" xfId="0" applyFont="1" applyFill="1" applyBorder="1" applyAlignment="1">
      <alignment wrapText="1"/>
    </xf>
    <xf numFmtId="164" fontId="19" fillId="33" borderId="0" xfId="0" applyNumberFormat="1" applyFont="1" applyFill="1" applyAlignment="1">
      <alignment horizontal="center"/>
    </xf>
    <xf numFmtId="164" fontId="19" fillId="0" borderId="12" xfId="0" applyNumberFormat="1" applyFont="1" applyBorder="1"/>
    <xf numFmtId="164" fontId="27" fillId="35" borderId="10" xfId="0" applyNumberFormat="1" applyFont="1" applyFill="1" applyBorder="1"/>
    <xf numFmtId="164" fontId="22" fillId="37" borderId="10" xfId="0" applyNumberFormat="1" applyFont="1" applyFill="1" applyBorder="1"/>
    <xf numFmtId="0" fontId="19" fillId="35" borderId="0" xfId="0" applyFont="1" applyFill="1"/>
    <xf numFmtId="164" fontId="19" fillId="36" borderId="10" xfId="0" applyNumberFormat="1" applyFont="1" applyFill="1" applyBorder="1"/>
    <xf numFmtId="0" fontId="19" fillId="36" borderId="10" xfId="0" applyFont="1" applyFill="1" applyBorder="1"/>
    <xf numFmtId="0" fontId="19" fillId="36" borderId="10" xfId="0" applyFont="1" applyFill="1" applyBorder="1" applyAlignment="1">
      <alignment wrapText="1"/>
    </xf>
    <xf numFmtId="2" fontId="19" fillId="36" borderId="10" xfId="0" applyNumberFormat="1" applyFont="1" applyFill="1" applyBorder="1" applyAlignment="1">
      <alignment horizontal="right"/>
    </xf>
    <xf numFmtId="43" fontId="19" fillId="36" borderId="10" xfId="43" applyFont="1" applyFill="1" applyBorder="1"/>
    <xf numFmtId="1" fontId="19" fillId="36" borderId="10" xfId="0" applyNumberFormat="1" applyFont="1" applyFill="1" applyBorder="1" applyAlignment="1">
      <alignment horizontal="right"/>
    </xf>
    <xf numFmtId="0" fontId="19" fillId="38" borderId="0" xfId="0" applyFont="1" applyFill="1"/>
    <xf numFmtId="0" fontId="22" fillId="33" borderId="0" xfId="0" applyFont="1" applyFill="1" applyAlignment="1">
      <alignment horizontal="center" wrapText="1"/>
    </xf>
    <xf numFmtId="0" fontId="22" fillId="37" borderId="11" xfId="0" applyFont="1" applyFill="1" applyBorder="1" applyAlignment="1">
      <alignment horizontal="left"/>
    </xf>
    <xf numFmtId="0" fontId="22" fillId="37" borderId="13" xfId="0" applyFont="1" applyFill="1" applyBorder="1" applyAlignment="1">
      <alignment horizontal="left"/>
    </xf>
    <xf numFmtId="0" fontId="22" fillId="37" borderId="12" xfId="0" applyFont="1" applyFill="1" applyBorder="1" applyAlignment="1">
      <alignment horizontal="left"/>
    </xf>
    <xf numFmtId="0" fontId="19" fillId="33" borderId="11" xfId="0" applyFont="1" applyFill="1" applyBorder="1" applyAlignment="1">
      <alignment horizontal="left"/>
    </xf>
    <xf numFmtId="0" fontId="19" fillId="33" borderId="13" xfId="0" applyFont="1" applyFill="1" applyBorder="1" applyAlignment="1">
      <alignment horizontal="left"/>
    </xf>
    <xf numFmtId="0" fontId="19" fillId="33" borderId="12" xfId="0" applyFont="1" applyFill="1" applyBorder="1" applyAlignment="1">
      <alignment horizontal="left"/>
    </xf>
    <xf numFmtId="0" fontId="20" fillId="33" borderId="0" xfId="0" applyFont="1" applyFill="1" applyAlignment="1">
      <alignment horizontal="center"/>
    </xf>
    <xf numFmtId="0" fontId="22" fillId="33" borderId="0" xfId="0" applyFont="1" applyFill="1" applyAlignment="1">
      <alignment horizontal="center"/>
    </xf>
    <xf numFmtId="0" fontId="22" fillId="33" borderId="11" xfId="0" applyFont="1" applyFill="1" applyBorder="1" applyAlignment="1">
      <alignment horizontal="left"/>
    </xf>
    <xf numFmtId="0" fontId="22" fillId="33" borderId="13" xfId="0" applyFont="1" applyFill="1" applyBorder="1" applyAlignment="1">
      <alignment horizontal="left"/>
    </xf>
    <xf numFmtId="0" fontId="22" fillId="33" borderId="12" xfId="0" applyFont="1" applyFill="1" applyBorder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I694"/>
  <sheetViews>
    <sheetView showGridLines="0" tabSelected="1" topLeftCell="A452" zoomScaleNormal="100" workbookViewId="0">
      <selection activeCell="B465" sqref="B465"/>
    </sheetView>
  </sheetViews>
  <sheetFormatPr baseColWidth="10" defaultColWidth="9.1640625" defaultRowHeight="15" x14ac:dyDescent="0.2"/>
  <cols>
    <col min="1" max="1" width="19.83203125" style="1" customWidth="1"/>
    <col min="2" max="2" width="51.6640625" style="22" customWidth="1"/>
    <col min="3" max="3" width="7.83203125" style="37" customWidth="1"/>
    <col min="4" max="4" width="7" style="1" bestFit="1" customWidth="1"/>
    <col min="5" max="5" width="12.83203125" style="20" bestFit="1" customWidth="1"/>
    <col min="6" max="6" width="12.83203125" style="1" bestFit="1" customWidth="1"/>
    <col min="7" max="9" width="9.1640625" style="88"/>
    <col min="10" max="16384" width="9.1640625" style="1"/>
  </cols>
  <sheetData>
    <row r="10" spans="1:6" ht="16" x14ac:dyDescent="0.2">
      <c r="A10" s="21" t="s">
        <v>191</v>
      </c>
      <c r="F10" s="2">
        <v>44539</v>
      </c>
    </row>
    <row r="11" spans="1:6" x14ac:dyDescent="0.2">
      <c r="A11" s="52"/>
      <c r="F11" s="20"/>
    </row>
    <row r="12" spans="1:6" ht="16" x14ac:dyDescent="0.2">
      <c r="A12" s="49"/>
      <c r="B12" s="50"/>
      <c r="F12" s="20"/>
    </row>
    <row r="13" spans="1:6" x14ac:dyDescent="0.2">
      <c r="A13" s="65" t="s">
        <v>243</v>
      </c>
    </row>
    <row r="14" spans="1:6" x14ac:dyDescent="0.2">
      <c r="A14" s="65" t="s">
        <v>310</v>
      </c>
      <c r="F14" s="2"/>
    </row>
    <row r="16" spans="1:6" ht="16" x14ac:dyDescent="0.2">
      <c r="A16" s="103" t="s">
        <v>278</v>
      </c>
      <c r="B16" s="103"/>
      <c r="C16" s="103"/>
      <c r="D16" s="103"/>
      <c r="E16" s="103"/>
      <c r="F16" s="103"/>
    </row>
    <row r="17" spans="1:6" x14ac:dyDescent="0.2">
      <c r="A17" s="66"/>
      <c r="B17" s="69"/>
      <c r="C17" s="66"/>
      <c r="D17" s="66"/>
      <c r="E17" s="84"/>
      <c r="F17" s="66"/>
    </row>
    <row r="18" spans="1:6" ht="18" customHeight="1" x14ac:dyDescent="0.2">
      <c r="A18" s="96" t="s">
        <v>0</v>
      </c>
      <c r="B18" s="96"/>
      <c r="C18" s="96"/>
      <c r="D18" s="96"/>
      <c r="E18" s="96"/>
      <c r="F18" s="96"/>
    </row>
    <row r="20" spans="1:6" x14ac:dyDescent="0.2">
      <c r="A20" s="3" t="s">
        <v>1</v>
      </c>
      <c r="B20" s="3" t="s">
        <v>2</v>
      </c>
      <c r="C20" s="38" t="s">
        <v>3</v>
      </c>
      <c r="D20" s="3" t="s">
        <v>4</v>
      </c>
      <c r="E20" s="4" t="s">
        <v>5</v>
      </c>
      <c r="F20" s="4" t="s">
        <v>6</v>
      </c>
    </row>
    <row r="21" spans="1:6" ht="6" customHeight="1" x14ac:dyDescent="0.2"/>
    <row r="22" spans="1:6" ht="16" x14ac:dyDescent="0.2">
      <c r="A22" s="5">
        <v>1</v>
      </c>
      <c r="B22" s="6" t="s">
        <v>7</v>
      </c>
      <c r="C22" s="39"/>
      <c r="D22" s="5"/>
      <c r="E22" s="7"/>
      <c r="F22" s="7">
        <f>SUM(F23:F110)/2</f>
        <v>0</v>
      </c>
    </row>
    <row r="23" spans="1:6" x14ac:dyDescent="0.2">
      <c r="A23" s="8"/>
      <c r="B23" s="9"/>
      <c r="C23" s="40"/>
      <c r="D23" s="8"/>
      <c r="E23" s="10"/>
      <c r="F23" s="10" t="str">
        <f t="shared" ref="F23:F95" si="0">IF(C23="","",C23*E23)</f>
        <v/>
      </c>
    </row>
    <row r="24" spans="1:6" x14ac:dyDescent="0.2">
      <c r="A24" s="25"/>
      <c r="B24" s="26"/>
      <c r="C24" s="42"/>
      <c r="D24" s="25"/>
      <c r="E24" s="27"/>
      <c r="F24" s="27" t="str">
        <f t="shared" si="0"/>
        <v/>
      </c>
    </row>
    <row r="25" spans="1:6" ht="16" x14ac:dyDescent="0.2">
      <c r="A25" s="28">
        <v>11</v>
      </c>
      <c r="B25" s="35" t="s">
        <v>8</v>
      </c>
      <c r="C25" s="41"/>
      <c r="D25" s="28"/>
      <c r="E25" s="29"/>
      <c r="F25" s="29">
        <f>SUM(F26:F36)</f>
        <v>0</v>
      </c>
    </row>
    <row r="26" spans="1:6" ht="16" x14ac:dyDescent="0.2">
      <c r="A26" s="25">
        <v>111</v>
      </c>
      <c r="B26" s="26" t="s">
        <v>9</v>
      </c>
      <c r="C26" s="42"/>
      <c r="D26" s="25"/>
      <c r="E26" s="27"/>
      <c r="F26" s="27" t="str">
        <f t="shared" si="0"/>
        <v/>
      </c>
    </row>
    <row r="27" spans="1:6" ht="16" x14ac:dyDescent="0.2">
      <c r="A27" s="25">
        <v>1110000001</v>
      </c>
      <c r="B27" s="26" t="s">
        <v>10</v>
      </c>
      <c r="C27" s="42">
        <v>1</v>
      </c>
      <c r="D27" s="25" t="s">
        <v>11</v>
      </c>
      <c r="E27" s="27"/>
      <c r="F27" s="27">
        <f t="shared" si="0"/>
        <v>0</v>
      </c>
    </row>
    <row r="28" spans="1:6" ht="16" x14ac:dyDescent="0.2">
      <c r="A28" s="71">
        <v>113</v>
      </c>
      <c r="B28" s="9" t="s">
        <v>192</v>
      </c>
      <c r="C28" s="72"/>
      <c r="D28" s="71"/>
      <c r="E28" s="73"/>
      <c r="F28" s="27" t="str">
        <f t="shared" si="0"/>
        <v/>
      </c>
    </row>
    <row r="29" spans="1:6" ht="16" x14ac:dyDescent="0.2">
      <c r="A29" s="71">
        <v>1130000001</v>
      </c>
      <c r="B29" s="9" t="s">
        <v>193</v>
      </c>
      <c r="C29" s="72">
        <v>1</v>
      </c>
      <c r="D29" s="71" t="s">
        <v>195</v>
      </c>
      <c r="E29" s="73"/>
      <c r="F29" s="27">
        <f t="shared" si="0"/>
        <v>0</v>
      </c>
    </row>
    <row r="30" spans="1:6" ht="16" x14ac:dyDescent="0.2">
      <c r="A30" s="25">
        <v>117</v>
      </c>
      <c r="B30" s="26" t="s">
        <v>244</v>
      </c>
      <c r="C30" s="42"/>
      <c r="D30" s="25"/>
      <c r="E30" s="27"/>
      <c r="F30" s="27" t="str">
        <f t="shared" si="0"/>
        <v/>
      </c>
    </row>
    <row r="31" spans="1:6" ht="16" x14ac:dyDescent="0.2">
      <c r="A31" s="25">
        <v>1170000001</v>
      </c>
      <c r="B31" s="26" t="s">
        <v>245</v>
      </c>
      <c r="C31" s="42">
        <v>30</v>
      </c>
      <c r="D31" s="25" t="s">
        <v>246</v>
      </c>
      <c r="E31" s="27"/>
      <c r="F31" s="27">
        <f t="shared" si="0"/>
        <v>0</v>
      </c>
    </row>
    <row r="32" spans="1:6" ht="16" x14ac:dyDescent="0.2">
      <c r="A32" s="25">
        <v>1170000002</v>
      </c>
      <c r="B32" s="26" t="s">
        <v>247</v>
      </c>
      <c r="C32" s="42">
        <v>1</v>
      </c>
      <c r="D32" s="25" t="s">
        <v>195</v>
      </c>
      <c r="E32" s="27"/>
      <c r="F32" s="27">
        <f t="shared" si="0"/>
        <v>0</v>
      </c>
    </row>
    <row r="33" spans="1:6" ht="16" x14ac:dyDescent="0.2">
      <c r="A33" s="25">
        <v>1170000003</v>
      </c>
      <c r="B33" s="26" t="s">
        <v>248</v>
      </c>
      <c r="C33" s="42">
        <v>1</v>
      </c>
      <c r="D33" s="25" t="s">
        <v>195</v>
      </c>
      <c r="E33" s="27"/>
      <c r="F33" s="27">
        <f t="shared" si="0"/>
        <v>0</v>
      </c>
    </row>
    <row r="34" spans="1:6" ht="16" x14ac:dyDescent="0.2">
      <c r="A34" s="25">
        <v>118</v>
      </c>
      <c r="B34" s="26" t="s">
        <v>249</v>
      </c>
      <c r="C34" s="42"/>
      <c r="D34" s="25"/>
      <c r="E34" s="27"/>
      <c r="F34" s="27" t="str">
        <f t="shared" si="0"/>
        <v/>
      </c>
    </row>
    <row r="35" spans="1:6" ht="16" x14ac:dyDescent="0.2">
      <c r="A35" s="25">
        <v>1180000001</v>
      </c>
      <c r="B35" s="26" t="s">
        <v>250</v>
      </c>
      <c r="C35" s="42">
        <v>2</v>
      </c>
      <c r="D35" s="25" t="s">
        <v>251</v>
      </c>
      <c r="E35" s="27"/>
      <c r="F35" s="27">
        <f t="shared" si="0"/>
        <v>0</v>
      </c>
    </row>
    <row r="36" spans="1:6" x14ac:dyDescent="0.2">
      <c r="A36" s="25"/>
      <c r="B36" s="26"/>
      <c r="C36" s="42"/>
      <c r="D36" s="25"/>
      <c r="E36" s="27"/>
      <c r="F36" s="27" t="str">
        <f t="shared" si="0"/>
        <v/>
      </c>
    </row>
    <row r="37" spans="1:6" x14ac:dyDescent="0.2">
      <c r="A37" s="25"/>
      <c r="B37" s="26"/>
      <c r="C37" s="42"/>
      <c r="D37" s="25"/>
      <c r="E37" s="27"/>
      <c r="F37" s="27"/>
    </row>
    <row r="38" spans="1:6" ht="16" x14ac:dyDescent="0.2">
      <c r="A38" s="28">
        <v>14</v>
      </c>
      <c r="B38" s="35" t="s">
        <v>194</v>
      </c>
      <c r="C38" s="41"/>
      <c r="D38" s="28"/>
      <c r="E38" s="29"/>
      <c r="F38" s="29">
        <f>SUM(F39:F66)</f>
        <v>0</v>
      </c>
    </row>
    <row r="39" spans="1:6" ht="16" x14ac:dyDescent="0.2">
      <c r="A39" s="25">
        <v>143</v>
      </c>
      <c r="B39" s="26" t="s">
        <v>252</v>
      </c>
      <c r="C39" s="42"/>
      <c r="D39" s="25"/>
      <c r="E39" s="27"/>
      <c r="F39" s="27" t="str">
        <f t="shared" ref="F39:F63" si="1">IF(C39="","",C39*E39)</f>
        <v/>
      </c>
    </row>
    <row r="40" spans="1:6" ht="16" x14ac:dyDescent="0.2">
      <c r="A40" s="25">
        <v>1430000001</v>
      </c>
      <c r="B40" s="26" t="s">
        <v>253</v>
      </c>
      <c r="C40" s="42">
        <v>1.68</v>
      </c>
      <c r="D40" s="25" t="s">
        <v>13</v>
      </c>
      <c r="E40" s="27"/>
      <c r="F40" s="27">
        <f t="shared" si="1"/>
        <v>0</v>
      </c>
    </row>
    <row r="41" spans="1:6" ht="16" x14ac:dyDescent="0.2">
      <c r="A41" s="25">
        <v>1430000002</v>
      </c>
      <c r="B41" s="26" t="s">
        <v>254</v>
      </c>
      <c r="C41" s="42">
        <v>7</v>
      </c>
      <c r="D41" s="25" t="s">
        <v>18</v>
      </c>
      <c r="E41" s="27"/>
      <c r="F41" s="27">
        <f t="shared" si="1"/>
        <v>0</v>
      </c>
    </row>
    <row r="42" spans="1:6" ht="16" x14ac:dyDescent="0.2">
      <c r="A42" s="25">
        <v>1430000003</v>
      </c>
      <c r="B42" s="26" t="s">
        <v>255</v>
      </c>
      <c r="C42" s="42">
        <v>7</v>
      </c>
      <c r="D42" s="25" t="s">
        <v>18</v>
      </c>
      <c r="E42" s="27"/>
      <c r="F42" s="27">
        <f t="shared" si="1"/>
        <v>0</v>
      </c>
    </row>
    <row r="43" spans="1:6" ht="16" x14ac:dyDescent="0.2">
      <c r="A43" s="25">
        <v>1430000004</v>
      </c>
      <c r="B43" s="26" t="s">
        <v>256</v>
      </c>
      <c r="C43" s="42">
        <v>2.1</v>
      </c>
      <c r="D43" s="25" t="s">
        <v>13</v>
      </c>
      <c r="E43" s="27"/>
      <c r="F43" s="27">
        <f t="shared" si="1"/>
        <v>0</v>
      </c>
    </row>
    <row r="44" spans="1:6" ht="16" x14ac:dyDescent="0.2">
      <c r="A44" s="25">
        <v>14300000051</v>
      </c>
      <c r="B44" s="26" t="s">
        <v>257</v>
      </c>
      <c r="C44" s="42">
        <v>7</v>
      </c>
      <c r="D44" s="25" t="s">
        <v>18</v>
      </c>
      <c r="E44" s="27"/>
      <c r="F44" s="27">
        <f t="shared" si="1"/>
        <v>0</v>
      </c>
    </row>
    <row r="45" spans="1:6" ht="16" x14ac:dyDescent="0.2">
      <c r="A45" s="90">
        <v>1430000005</v>
      </c>
      <c r="B45" s="91" t="s">
        <v>365</v>
      </c>
      <c r="C45" s="42">
        <v>7</v>
      </c>
      <c r="D45" s="25" t="s">
        <v>18</v>
      </c>
      <c r="E45" s="89"/>
      <c r="F45" s="27">
        <f t="shared" si="1"/>
        <v>0</v>
      </c>
    </row>
    <row r="46" spans="1:6" ht="16" x14ac:dyDescent="0.2">
      <c r="A46" s="25">
        <v>1430000006</v>
      </c>
      <c r="B46" s="26" t="s">
        <v>258</v>
      </c>
      <c r="C46" s="42">
        <v>0.48</v>
      </c>
      <c r="D46" s="25" t="s">
        <v>13</v>
      </c>
      <c r="E46" s="27"/>
      <c r="F46" s="27">
        <f t="shared" si="1"/>
        <v>0</v>
      </c>
    </row>
    <row r="47" spans="1:6" ht="16" x14ac:dyDescent="0.2">
      <c r="A47" s="25">
        <v>1430000007</v>
      </c>
      <c r="B47" s="26" t="s">
        <v>259</v>
      </c>
      <c r="C47" s="42">
        <v>2</v>
      </c>
      <c r="D47" s="25" t="s">
        <v>18</v>
      </c>
      <c r="E47" s="27"/>
      <c r="F47" s="27">
        <f t="shared" si="1"/>
        <v>0</v>
      </c>
    </row>
    <row r="48" spans="1:6" ht="16" x14ac:dyDescent="0.2">
      <c r="A48" s="25">
        <v>1430000008</v>
      </c>
      <c r="B48" s="26" t="s">
        <v>260</v>
      </c>
      <c r="C48" s="42">
        <v>2</v>
      </c>
      <c r="D48" s="25" t="s">
        <v>18</v>
      </c>
      <c r="E48" s="27"/>
      <c r="F48" s="27">
        <f t="shared" si="1"/>
        <v>0</v>
      </c>
    </row>
    <row r="49" spans="1:7" ht="16" x14ac:dyDescent="0.2">
      <c r="A49" s="90">
        <v>14300000081</v>
      </c>
      <c r="B49" s="91" t="s">
        <v>366</v>
      </c>
      <c r="C49" s="92">
        <v>2</v>
      </c>
      <c r="D49" s="90" t="s">
        <v>13</v>
      </c>
      <c r="E49" s="89"/>
      <c r="F49" s="27">
        <f t="shared" ref="F49" si="2">IF(C49="","",C49*E49)</f>
        <v>0</v>
      </c>
    </row>
    <row r="50" spans="1:7" ht="16" x14ac:dyDescent="0.2">
      <c r="A50" s="25">
        <v>144</v>
      </c>
      <c r="B50" s="26" t="s">
        <v>261</v>
      </c>
      <c r="C50" s="42"/>
      <c r="D50" s="25"/>
      <c r="E50" s="27"/>
      <c r="F50" s="27" t="str">
        <f t="shared" si="1"/>
        <v/>
      </c>
    </row>
    <row r="51" spans="1:7" ht="16" x14ac:dyDescent="0.2">
      <c r="A51" s="25">
        <v>1440000001</v>
      </c>
      <c r="B51" s="26" t="s">
        <v>262</v>
      </c>
      <c r="C51" s="42">
        <v>1.68</v>
      </c>
      <c r="D51" s="25" t="s">
        <v>13</v>
      </c>
      <c r="E51" s="27"/>
      <c r="F51" s="27">
        <f t="shared" si="1"/>
        <v>0</v>
      </c>
    </row>
    <row r="52" spans="1:7" ht="16" x14ac:dyDescent="0.2">
      <c r="A52" s="25">
        <v>1440000002</v>
      </c>
      <c r="B52" s="26" t="s">
        <v>263</v>
      </c>
      <c r="C52" s="42">
        <v>7</v>
      </c>
      <c r="D52" s="25" t="s">
        <v>18</v>
      </c>
      <c r="E52" s="27"/>
      <c r="F52" s="27">
        <f t="shared" si="1"/>
        <v>0</v>
      </c>
    </row>
    <row r="53" spans="1:7" ht="16" x14ac:dyDescent="0.2">
      <c r="A53" s="25">
        <v>1440000003</v>
      </c>
      <c r="B53" s="26" t="s">
        <v>264</v>
      </c>
      <c r="C53" s="42">
        <v>7</v>
      </c>
      <c r="D53" s="25" t="s">
        <v>18</v>
      </c>
      <c r="E53" s="27"/>
      <c r="F53" s="27">
        <f t="shared" si="1"/>
        <v>0</v>
      </c>
    </row>
    <row r="54" spans="1:7" ht="16" x14ac:dyDescent="0.2">
      <c r="A54" s="25">
        <v>1440000004</v>
      </c>
      <c r="B54" s="26" t="s">
        <v>265</v>
      </c>
      <c r="C54" s="42">
        <v>1.4</v>
      </c>
      <c r="D54" s="25" t="s">
        <v>13</v>
      </c>
      <c r="E54" s="27"/>
      <c r="F54" s="27">
        <f t="shared" si="1"/>
        <v>0</v>
      </c>
    </row>
    <row r="55" spans="1:7" ht="16" x14ac:dyDescent="0.2">
      <c r="A55" s="25">
        <v>1440000005</v>
      </c>
      <c r="B55" s="26" t="s">
        <v>399</v>
      </c>
      <c r="C55" s="42">
        <v>2</v>
      </c>
      <c r="D55" s="25" t="s">
        <v>21</v>
      </c>
      <c r="E55" s="27"/>
      <c r="F55" s="27">
        <f t="shared" si="1"/>
        <v>0</v>
      </c>
    </row>
    <row r="56" spans="1:7" ht="16" x14ac:dyDescent="0.2">
      <c r="A56" s="90">
        <v>14400000051</v>
      </c>
      <c r="B56" s="91" t="s">
        <v>370</v>
      </c>
      <c r="C56" s="92">
        <v>1</v>
      </c>
      <c r="D56" s="90" t="s">
        <v>21</v>
      </c>
      <c r="E56" s="89"/>
      <c r="F56" s="89">
        <f t="shared" ref="F56" si="3">IF(C56="","",C56*E56)</f>
        <v>0</v>
      </c>
    </row>
    <row r="57" spans="1:7" ht="16" x14ac:dyDescent="0.2">
      <c r="A57" s="90">
        <v>14400000052</v>
      </c>
      <c r="B57" s="91" t="s">
        <v>371</v>
      </c>
      <c r="C57" s="92">
        <v>1</v>
      </c>
      <c r="D57" s="90" t="s">
        <v>21</v>
      </c>
      <c r="E57" s="89"/>
      <c r="F57" s="89">
        <f t="shared" ref="F57" si="4">IF(C57="","",C57*E57)</f>
        <v>0</v>
      </c>
    </row>
    <row r="58" spans="1:7" ht="32" x14ac:dyDescent="0.2">
      <c r="A58" s="25">
        <v>1440000006</v>
      </c>
      <c r="B58" s="26" t="s">
        <v>372</v>
      </c>
      <c r="C58" s="42">
        <v>1</v>
      </c>
      <c r="D58" s="25" t="s">
        <v>195</v>
      </c>
      <c r="E58" s="27"/>
      <c r="F58" s="27">
        <f t="shared" si="1"/>
        <v>0</v>
      </c>
    </row>
    <row r="59" spans="1:7" ht="16" x14ac:dyDescent="0.2">
      <c r="A59" s="25">
        <v>1440000007</v>
      </c>
      <c r="B59" s="26" t="s">
        <v>379</v>
      </c>
      <c r="C59" s="42">
        <v>1</v>
      </c>
      <c r="D59" s="25" t="s">
        <v>195</v>
      </c>
      <c r="E59" s="27"/>
      <c r="F59" s="27">
        <f t="shared" ref="F59" si="5">IF(C59="","",C59*E59)</f>
        <v>0</v>
      </c>
    </row>
    <row r="60" spans="1:7" ht="16" x14ac:dyDescent="0.2">
      <c r="A60" s="25">
        <v>1440000008</v>
      </c>
      <c r="B60" s="26" t="s">
        <v>380</v>
      </c>
      <c r="C60" s="42">
        <v>1</v>
      </c>
      <c r="D60" s="25" t="s">
        <v>195</v>
      </c>
      <c r="E60" s="27"/>
      <c r="F60" s="27">
        <f t="shared" ref="F60" si="6">IF(C60="","",C60*E60)</f>
        <v>0</v>
      </c>
    </row>
    <row r="61" spans="1:7" ht="16" x14ac:dyDescent="0.2">
      <c r="A61" s="90">
        <v>14400000061</v>
      </c>
      <c r="B61" s="91" t="s">
        <v>373</v>
      </c>
      <c r="C61" s="92">
        <v>1</v>
      </c>
      <c r="D61" s="90" t="s">
        <v>195</v>
      </c>
      <c r="E61" s="89"/>
      <c r="F61" s="89">
        <f t="shared" ref="F61" si="7">IF(C61="","",C61*E61)</f>
        <v>0</v>
      </c>
      <c r="G61" s="95"/>
    </row>
    <row r="62" spans="1:7" ht="16" x14ac:dyDescent="0.2">
      <c r="A62" s="90">
        <v>14400000062</v>
      </c>
      <c r="B62" s="91" t="s">
        <v>374</v>
      </c>
      <c r="C62" s="92">
        <v>1</v>
      </c>
      <c r="D62" s="90" t="s">
        <v>195</v>
      </c>
      <c r="E62" s="89"/>
      <c r="F62" s="89">
        <f t="shared" ref="F62" si="8">IF(C62="","",C62*E62)</f>
        <v>0</v>
      </c>
    </row>
    <row r="63" spans="1:7" ht="16" x14ac:dyDescent="0.2">
      <c r="A63" s="25">
        <v>1440000009</v>
      </c>
      <c r="B63" s="26" t="s">
        <v>266</v>
      </c>
      <c r="C63" s="42">
        <v>1</v>
      </c>
      <c r="D63" s="25" t="s">
        <v>195</v>
      </c>
      <c r="E63" s="27"/>
      <c r="F63" s="27">
        <f t="shared" si="1"/>
        <v>0</v>
      </c>
    </row>
    <row r="64" spans="1:7" ht="16" x14ac:dyDescent="0.2">
      <c r="A64" s="25">
        <v>1440000010</v>
      </c>
      <c r="B64" s="26" t="s">
        <v>375</v>
      </c>
      <c r="C64" s="42">
        <v>1</v>
      </c>
      <c r="D64" s="25" t="s">
        <v>195</v>
      </c>
      <c r="E64" s="27"/>
      <c r="F64" s="27">
        <f t="shared" ref="F64" si="9">IF(C64="","",C64*E64)</f>
        <v>0</v>
      </c>
    </row>
    <row r="65" spans="1:7" ht="16" x14ac:dyDescent="0.2">
      <c r="A65" s="94">
        <v>144000000101</v>
      </c>
      <c r="B65" s="91" t="s">
        <v>376</v>
      </c>
      <c r="C65" s="92">
        <v>1</v>
      </c>
      <c r="D65" s="90" t="s">
        <v>21</v>
      </c>
      <c r="E65" s="89"/>
      <c r="F65" s="89">
        <f t="shared" ref="F65" si="10">IF(C65="","",C65*E65)</f>
        <v>0</v>
      </c>
    </row>
    <row r="66" spans="1:7" x14ac:dyDescent="0.2">
      <c r="A66" s="25"/>
      <c r="B66" s="26"/>
      <c r="C66" s="42"/>
      <c r="D66" s="25"/>
      <c r="E66" s="27"/>
      <c r="F66" s="27"/>
    </row>
    <row r="67" spans="1:7" ht="16" x14ac:dyDescent="0.2">
      <c r="A67" s="28">
        <v>15</v>
      </c>
      <c r="B67" s="35" t="s">
        <v>20</v>
      </c>
      <c r="C67" s="41"/>
      <c r="D67" s="28"/>
      <c r="E67" s="29"/>
      <c r="F67" s="29">
        <f>SUM(F68:F88)</f>
        <v>0</v>
      </c>
    </row>
    <row r="68" spans="1:7" ht="16" x14ac:dyDescent="0.2">
      <c r="A68" s="25">
        <v>152</v>
      </c>
      <c r="B68" s="26" t="s">
        <v>22</v>
      </c>
      <c r="C68" s="42"/>
      <c r="D68" s="25"/>
      <c r="E68" s="27"/>
      <c r="F68" s="27" t="str">
        <f t="shared" ref="F68:F86" si="11">IF(C68="","",C68*E68)</f>
        <v/>
      </c>
    </row>
    <row r="69" spans="1:7" ht="32" x14ac:dyDescent="0.2">
      <c r="A69" s="25">
        <v>1520000001</v>
      </c>
      <c r="B69" s="26" t="s">
        <v>196</v>
      </c>
      <c r="C69" s="42">
        <v>20</v>
      </c>
      <c r="D69" s="25" t="s">
        <v>19</v>
      </c>
      <c r="E69" s="27"/>
      <c r="F69" s="27">
        <f t="shared" si="11"/>
        <v>0</v>
      </c>
    </row>
    <row r="70" spans="1:7" ht="16" x14ac:dyDescent="0.2">
      <c r="A70" s="25">
        <v>1520000002</v>
      </c>
      <c r="B70" s="26" t="s">
        <v>197</v>
      </c>
      <c r="C70" s="42">
        <v>1</v>
      </c>
      <c r="D70" s="25" t="s">
        <v>21</v>
      </c>
      <c r="E70" s="27"/>
      <c r="F70" s="27">
        <f t="shared" si="11"/>
        <v>0</v>
      </c>
    </row>
    <row r="71" spans="1:7" ht="16" x14ac:dyDescent="0.2">
      <c r="A71" s="25">
        <v>1520000003</v>
      </c>
      <c r="B71" s="26" t="s">
        <v>198</v>
      </c>
      <c r="C71" s="42">
        <v>1</v>
      </c>
      <c r="D71" s="25" t="s">
        <v>195</v>
      </c>
      <c r="E71" s="27"/>
      <c r="F71" s="27">
        <f t="shared" si="11"/>
        <v>0</v>
      </c>
    </row>
    <row r="72" spans="1:7" ht="16" x14ac:dyDescent="0.2">
      <c r="A72" s="25">
        <v>153</v>
      </c>
      <c r="B72" s="26" t="s">
        <v>199</v>
      </c>
      <c r="C72" s="42"/>
      <c r="D72" s="25"/>
      <c r="E72" s="27"/>
      <c r="F72" s="27" t="str">
        <f t="shared" si="11"/>
        <v/>
      </c>
    </row>
    <row r="73" spans="1:7" ht="16" x14ac:dyDescent="0.2">
      <c r="A73" s="25">
        <v>15300000001</v>
      </c>
      <c r="B73" s="26" t="s">
        <v>267</v>
      </c>
      <c r="C73" s="42">
        <v>1</v>
      </c>
      <c r="D73" s="25" t="s">
        <v>195</v>
      </c>
      <c r="E73" s="27"/>
      <c r="F73" s="27">
        <f t="shared" si="11"/>
        <v>0</v>
      </c>
    </row>
    <row r="74" spans="1:7" ht="16" x14ac:dyDescent="0.2">
      <c r="A74" s="94">
        <v>153000000011</v>
      </c>
      <c r="B74" s="91" t="s">
        <v>377</v>
      </c>
      <c r="C74" s="92">
        <v>1</v>
      </c>
      <c r="D74" s="90" t="s">
        <v>195</v>
      </c>
      <c r="E74" s="89"/>
      <c r="F74" s="89">
        <f t="shared" ref="F74:F75" si="12">IF(C74="","",C74*E74)</f>
        <v>0</v>
      </c>
      <c r="G74" s="95"/>
    </row>
    <row r="75" spans="1:7" ht="16" x14ac:dyDescent="0.2">
      <c r="A75" s="94">
        <v>153000000012</v>
      </c>
      <c r="B75" s="91" t="s">
        <v>378</v>
      </c>
      <c r="C75" s="92">
        <v>1</v>
      </c>
      <c r="D75" s="90" t="s">
        <v>195</v>
      </c>
      <c r="E75" s="89"/>
      <c r="F75" s="89">
        <f t="shared" si="12"/>
        <v>0</v>
      </c>
      <c r="G75" s="95"/>
    </row>
    <row r="76" spans="1:7" x14ac:dyDescent="0.2">
      <c r="A76" s="25"/>
      <c r="B76" s="26"/>
      <c r="C76" s="42"/>
      <c r="D76" s="25"/>
      <c r="E76" s="27"/>
      <c r="F76" s="27"/>
    </row>
    <row r="77" spans="1:7" ht="16" x14ac:dyDescent="0.2">
      <c r="A77" s="25">
        <v>154</v>
      </c>
      <c r="B77" s="26" t="s">
        <v>23</v>
      </c>
      <c r="C77" s="42"/>
      <c r="D77" s="25"/>
      <c r="E77" s="27"/>
      <c r="F77" s="27" t="str">
        <f t="shared" si="11"/>
        <v/>
      </c>
    </row>
    <row r="78" spans="1:7" ht="32" x14ac:dyDescent="0.2">
      <c r="A78" s="25">
        <v>1540000001</v>
      </c>
      <c r="B78" s="26" t="s">
        <v>200</v>
      </c>
      <c r="C78" s="42">
        <v>20</v>
      </c>
      <c r="D78" s="25" t="s">
        <v>19</v>
      </c>
      <c r="E78" s="27"/>
      <c r="F78" s="27">
        <f t="shared" si="11"/>
        <v>0</v>
      </c>
    </row>
    <row r="79" spans="1:7" ht="16" x14ac:dyDescent="0.2">
      <c r="A79" s="25">
        <v>156</v>
      </c>
      <c r="B79" s="26" t="s">
        <v>348</v>
      </c>
      <c r="C79" s="42"/>
      <c r="D79" s="25"/>
      <c r="E79" s="27"/>
      <c r="F79" s="27" t="str">
        <f t="shared" ref="F79:F80" si="13">IF(C79="","",C79*E79)</f>
        <v/>
      </c>
    </row>
    <row r="80" spans="1:7" ht="16" x14ac:dyDescent="0.2">
      <c r="A80" s="25">
        <v>1560000001</v>
      </c>
      <c r="B80" s="26" t="s">
        <v>349</v>
      </c>
      <c r="C80" s="42">
        <v>18</v>
      </c>
      <c r="D80" s="25" t="s">
        <v>19</v>
      </c>
      <c r="E80" s="27"/>
      <c r="F80" s="27">
        <f t="shared" si="13"/>
        <v>0</v>
      </c>
    </row>
    <row r="81" spans="1:6" ht="16" x14ac:dyDescent="0.2">
      <c r="A81" s="25">
        <v>157</v>
      </c>
      <c r="B81" s="26" t="s">
        <v>24</v>
      </c>
      <c r="C81" s="42"/>
      <c r="D81" s="25"/>
      <c r="E81" s="27"/>
      <c r="F81" s="27" t="str">
        <f t="shared" si="11"/>
        <v/>
      </c>
    </row>
    <row r="82" spans="1:6" ht="16" x14ac:dyDescent="0.2">
      <c r="A82" s="25">
        <v>1570000001</v>
      </c>
      <c r="B82" s="26" t="s">
        <v>268</v>
      </c>
      <c r="C82" s="42">
        <v>240</v>
      </c>
      <c r="D82" s="25" t="s">
        <v>19</v>
      </c>
      <c r="E82" s="27"/>
      <c r="F82" s="27">
        <f t="shared" si="11"/>
        <v>0</v>
      </c>
    </row>
    <row r="83" spans="1:6" ht="16" x14ac:dyDescent="0.2">
      <c r="A83" s="25">
        <v>1570000006</v>
      </c>
      <c r="B83" s="26" t="s">
        <v>269</v>
      </c>
      <c r="C83" s="42">
        <v>1</v>
      </c>
      <c r="D83" s="25" t="s">
        <v>195</v>
      </c>
      <c r="E83" s="27"/>
      <c r="F83" s="27">
        <f t="shared" si="11"/>
        <v>0</v>
      </c>
    </row>
    <row r="84" spans="1:6" ht="16" x14ac:dyDescent="0.2">
      <c r="A84" s="25">
        <v>158</v>
      </c>
      <c r="B84" s="26" t="s">
        <v>180</v>
      </c>
      <c r="C84" s="42"/>
      <c r="D84" s="25"/>
      <c r="E84" s="27"/>
      <c r="F84" s="27" t="str">
        <f t="shared" si="11"/>
        <v/>
      </c>
    </row>
    <row r="85" spans="1:6" ht="32" x14ac:dyDescent="0.2">
      <c r="A85" s="25">
        <v>1580000001</v>
      </c>
      <c r="B85" s="26" t="s">
        <v>270</v>
      </c>
      <c r="C85" s="42">
        <v>60</v>
      </c>
      <c r="D85" s="25" t="s">
        <v>19</v>
      </c>
      <c r="E85" s="27"/>
      <c r="F85" s="27">
        <f t="shared" si="11"/>
        <v>0</v>
      </c>
    </row>
    <row r="86" spans="1:6" ht="16" x14ac:dyDescent="0.2">
      <c r="A86" s="25">
        <v>1580000002</v>
      </c>
      <c r="B86" s="26" t="s">
        <v>201</v>
      </c>
      <c r="C86" s="42">
        <v>1</v>
      </c>
      <c r="D86" s="25" t="s">
        <v>195</v>
      </c>
      <c r="E86" s="27"/>
      <c r="F86" s="27">
        <f t="shared" si="11"/>
        <v>0</v>
      </c>
    </row>
    <row r="87" spans="1:6" x14ac:dyDescent="0.2">
      <c r="A87" s="25"/>
      <c r="B87" s="26"/>
      <c r="C87" s="42"/>
      <c r="D87" s="25"/>
      <c r="E87" s="27"/>
      <c r="F87" s="27"/>
    </row>
    <row r="88" spans="1:6" x14ac:dyDescent="0.2">
      <c r="A88" s="25"/>
      <c r="B88" s="26"/>
      <c r="C88" s="42"/>
      <c r="D88" s="25"/>
      <c r="E88" s="27"/>
      <c r="F88" s="27" t="str">
        <f t="shared" si="0"/>
        <v/>
      </c>
    </row>
    <row r="89" spans="1:6" ht="16" x14ac:dyDescent="0.2">
      <c r="A89" s="28">
        <v>16</v>
      </c>
      <c r="B89" s="35" t="s">
        <v>25</v>
      </c>
      <c r="C89" s="41"/>
      <c r="D89" s="28"/>
      <c r="E89" s="29"/>
      <c r="F89" s="29">
        <f>SUM(F90:F95)</f>
        <v>0</v>
      </c>
    </row>
    <row r="90" spans="1:6" ht="16" x14ac:dyDescent="0.2">
      <c r="A90" s="25">
        <v>162</v>
      </c>
      <c r="B90" s="26" t="s">
        <v>14</v>
      </c>
      <c r="C90" s="42"/>
      <c r="D90" s="25"/>
      <c r="E90" s="27"/>
      <c r="F90" s="27" t="str">
        <f t="shared" si="0"/>
        <v/>
      </c>
    </row>
    <row r="91" spans="1:6" ht="16" x14ac:dyDescent="0.2">
      <c r="A91" s="25">
        <v>1620000001</v>
      </c>
      <c r="B91" s="26" t="s">
        <v>271</v>
      </c>
      <c r="C91" s="42">
        <v>220</v>
      </c>
      <c r="D91" s="25" t="s">
        <v>13</v>
      </c>
      <c r="E91" s="27"/>
      <c r="F91" s="27">
        <f t="shared" si="0"/>
        <v>0</v>
      </c>
    </row>
    <row r="92" spans="1:6" ht="16" x14ac:dyDescent="0.2">
      <c r="A92" s="25">
        <v>1620000002</v>
      </c>
      <c r="B92" s="26" t="s">
        <v>151</v>
      </c>
      <c r="C92" s="42">
        <v>220</v>
      </c>
      <c r="D92" s="25" t="s">
        <v>13</v>
      </c>
      <c r="E92" s="27"/>
      <c r="F92" s="27">
        <f>IF(C92="","",C92*E92)</f>
        <v>0</v>
      </c>
    </row>
    <row r="93" spans="1:6" ht="16" x14ac:dyDescent="0.2">
      <c r="A93" s="25">
        <v>163</v>
      </c>
      <c r="B93" s="26" t="s">
        <v>26</v>
      </c>
      <c r="C93" s="42"/>
      <c r="D93" s="25"/>
      <c r="E93" s="27"/>
      <c r="F93" s="27" t="str">
        <f t="shared" si="0"/>
        <v/>
      </c>
    </row>
    <row r="94" spans="1:6" ht="16" x14ac:dyDescent="0.2">
      <c r="A94" s="25">
        <v>1630000001</v>
      </c>
      <c r="B94" s="26" t="s">
        <v>27</v>
      </c>
      <c r="C94" s="42">
        <v>362</v>
      </c>
      <c r="D94" s="25" t="s">
        <v>18</v>
      </c>
      <c r="E94" s="27"/>
      <c r="F94" s="27">
        <f t="shared" si="0"/>
        <v>0</v>
      </c>
    </row>
    <row r="95" spans="1:6" x14ac:dyDescent="0.2">
      <c r="A95" s="25"/>
      <c r="B95" s="26"/>
      <c r="C95" s="42"/>
      <c r="D95" s="25"/>
      <c r="E95" s="27"/>
      <c r="F95" s="27" t="str">
        <f t="shared" si="0"/>
        <v/>
      </c>
    </row>
    <row r="96" spans="1:6" x14ac:dyDescent="0.2">
      <c r="A96" s="25"/>
      <c r="B96" s="26"/>
      <c r="C96" s="42"/>
      <c r="D96" s="25"/>
      <c r="E96" s="27"/>
      <c r="F96" s="27" t="str">
        <f t="shared" ref="F96:F110" si="14">IF(C96="","",C96*E96)</f>
        <v/>
      </c>
    </row>
    <row r="97" spans="1:7" ht="16" x14ac:dyDescent="0.2">
      <c r="A97" s="28">
        <v>17</v>
      </c>
      <c r="B97" s="35" t="s">
        <v>28</v>
      </c>
      <c r="C97" s="41"/>
      <c r="D97" s="28"/>
      <c r="E97" s="29"/>
      <c r="F97" s="29">
        <f>SUM(F98:F110)</f>
        <v>0</v>
      </c>
    </row>
    <row r="98" spans="1:7" ht="16" x14ac:dyDescent="0.2">
      <c r="A98" s="25">
        <v>171</v>
      </c>
      <c r="B98" s="26" t="s">
        <v>152</v>
      </c>
      <c r="C98" s="42"/>
      <c r="D98" s="25"/>
      <c r="E98" s="27"/>
      <c r="F98" s="27" t="str">
        <f t="shared" ref="F98:F103" si="15">IF(C98="","",C98*E98)</f>
        <v/>
      </c>
    </row>
    <row r="99" spans="1:7" ht="16" x14ac:dyDescent="0.2">
      <c r="A99" s="25">
        <v>1710000001</v>
      </c>
      <c r="B99" s="26" t="s">
        <v>202</v>
      </c>
      <c r="C99" s="42">
        <v>1775</v>
      </c>
      <c r="D99" s="25" t="s">
        <v>18</v>
      </c>
      <c r="E99" s="27"/>
      <c r="F99" s="27">
        <f t="shared" si="15"/>
        <v>0</v>
      </c>
    </row>
    <row r="100" spans="1:7" ht="16" x14ac:dyDescent="0.2">
      <c r="A100" s="25">
        <v>1710000002</v>
      </c>
      <c r="B100" s="26" t="s">
        <v>272</v>
      </c>
      <c r="C100" s="42">
        <v>350</v>
      </c>
      <c r="D100" s="25" t="s">
        <v>18</v>
      </c>
      <c r="E100" s="27"/>
      <c r="F100" s="27">
        <f t="shared" si="15"/>
        <v>0</v>
      </c>
      <c r="G100" s="88" t="s">
        <v>351</v>
      </c>
    </row>
    <row r="101" spans="1:7" ht="16" x14ac:dyDescent="0.2">
      <c r="A101" s="25">
        <v>17100000021</v>
      </c>
      <c r="B101" s="91" t="s">
        <v>368</v>
      </c>
      <c r="C101" s="92"/>
      <c r="D101" s="90" t="s">
        <v>369</v>
      </c>
      <c r="E101" s="89"/>
      <c r="F101" s="27" t="str">
        <f t="shared" si="15"/>
        <v/>
      </c>
    </row>
    <row r="102" spans="1:7" ht="16" x14ac:dyDescent="0.2">
      <c r="A102" s="25">
        <v>1710000003</v>
      </c>
      <c r="B102" s="26" t="s">
        <v>273</v>
      </c>
      <c r="C102" s="42">
        <v>320</v>
      </c>
      <c r="D102" s="25" t="s">
        <v>18</v>
      </c>
      <c r="E102" s="27"/>
      <c r="F102" s="27">
        <f t="shared" si="15"/>
        <v>0</v>
      </c>
    </row>
    <row r="103" spans="1:7" ht="16" x14ac:dyDescent="0.2">
      <c r="A103" s="25">
        <v>1710000004</v>
      </c>
      <c r="B103" s="26" t="s">
        <v>274</v>
      </c>
      <c r="C103" s="42">
        <v>25</v>
      </c>
      <c r="D103" s="25" t="s">
        <v>18</v>
      </c>
      <c r="E103" s="27"/>
      <c r="F103" s="27">
        <f t="shared" si="15"/>
        <v>0</v>
      </c>
    </row>
    <row r="104" spans="1:7" ht="16" x14ac:dyDescent="0.2">
      <c r="A104" s="25">
        <v>172</v>
      </c>
      <c r="B104" s="26" t="s">
        <v>29</v>
      </c>
      <c r="C104" s="42"/>
      <c r="D104" s="25"/>
      <c r="E104" s="27"/>
      <c r="F104" s="27" t="str">
        <f t="shared" si="14"/>
        <v/>
      </c>
    </row>
    <row r="105" spans="1:7" ht="16" x14ac:dyDescent="0.2">
      <c r="A105" s="25">
        <v>1720000001</v>
      </c>
      <c r="B105" s="26" t="s">
        <v>181</v>
      </c>
      <c r="C105" s="42">
        <v>330</v>
      </c>
      <c r="D105" s="25" t="s">
        <v>18</v>
      </c>
      <c r="E105" s="27"/>
      <c r="F105" s="27">
        <f t="shared" si="14"/>
        <v>0</v>
      </c>
    </row>
    <row r="106" spans="1:7" ht="16" x14ac:dyDescent="0.2">
      <c r="A106" s="25">
        <v>1720000002</v>
      </c>
      <c r="B106" s="26" t="s">
        <v>182</v>
      </c>
      <c r="C106" s="42">
        <v>330</v>
      </c>
      <c r="D106" s="25" t="s">
        <v>18</v>
      </c>
      <c r="E106" s="27"/>
      <c r="F106" s="27">
        <f t="shared" si="14"/>
        <v>0</v>
      </c>
    </row>
    <row r="107" spans="1:7" ht="16" x14ac:dyDescent="0.2">
      <c r="A107" s="25">
        <v>174</v>
      </c>
      <c r="B107" s="26" t="s">
        <v>30</v>
      </c>
      <c r="C107" s="42"/>
      <c r="D107" s="25"/>
      <c r="E107" s="27"/>
      <c r="F107" s="27" t="str">
        <f t="shared" si="14"/>
        <v/>
      </c>
    </row>
    <row r="108" spans="1:7" ht="16" x14ac:dyDescent="0.2">
      <c r="A108" s="25">
        <v>1740000001</v>
      </c>
      <c r="B108" s="26" t="s">
        <v>275</v>
      </c>
      <c r="C108" s="42">
        <v>181</v>
      </c>
      <c r="D108" s="25" t="s">
        <v>18</v>
      </c>
      <c r="E108" s="27"/>
      <c r="F108" s="27">
        <f t="shared" si="14"/>
        <v>0</v>
      </c>
      <c r="G108" s="88" t="s">
        <v>352</v>
      </c>
    </row>
    <row r="109" spans="1:7" ht="16" x14ac:dyDescent="0.2">
      <c r="A109" s="90">
        <v>17400000011</v>
      </c>
      <c r="B109" s="91" t="s">
        <v>381</v>
      </c>
      <c r="C109" s="92">
        <v>181</v>
      </c>
      <c r="D109" s="90" t="s">
        <v>13</v>
      </c>
      <c r="E109" s="89"/>
      <c r="F109" s="89">
        <f t="shared" ref="F109" si="16">IF(C109="","",C109*E109)</f>
        <v>0</v>
      </c>
    </row>
    <row r="110" spans="1:7" ht="16" x14ac:dyDescent="0.2">
      <c r="A110" s="25">
        <v>1740000002</v>
      </c>
      <c r="B110" s="26" t="s">
        <v>276</v>
      </c>
      <c r="C110" s="42">
        <v>149</v>
      </c>
      <c r="D110" s="25" t="s">
        <v>18</v>
      </c>
      <c r="E110" s="27"/>
      <c r="F110" s="27">
        <f t="shared" si="14"/>
        <v>0</v>
      </c>
      <c r="G110" s="88" t="s">
        <v>352</v>
      </c>
    </row>
    <row r="111" spans="1:7" ht="16" x14ac:dyDescent="0.2">
      <c r="A111" s="90">
        <v>17400000021</v>
      </c>
      <c r="B111" s="91" t="s">
        <v>382</v>
      </c>
      <c r="C111" s="92">
        <v>149</v>
      </c>
      <c r="D111" s="90" t="s">
        <v>13</v>
      </c>
      <c r="E111" s="89"/>
      <c r="F111" s="89">
        <f t="shared" ref="F111" si="17">IF(C111="","",C111*E111)</f>
        <v>0</v>
      </c>
    </row>
    <row r="112" spans="1:7" x14ac:dyDescent="0.2">
      <c r="A112" s="25"/>
      <c r="B112" s="60"/>
      <c r="C112" s="68"/>
      <c r="D112" s="25"/>
      <c r="E112" s="27"/>
      <c r="F112" s="27"/>
    </row>
    <row r="113" spans="1:6" ht="16" x14ac:dyDescent="0.2">
      <c r="A113" s="5">
        <v>4</v>
      </c>
      <c r="B113" s="6" t="s">
        <v>49</v>
      </c>
      <c r="C113" s="39"/>
      <c r="D113" s="5"/>
      <c r="E113" s="7"/>
      <c r="F113" s="7">
        <f>SUM(F114:F128)/2</f>
        <v>0</v>
      </c>
    </row>
    <row r="114" spans="1:6" x14ac:dyDescent="0.2">
      <c r="A114" s="46"/>
      <c r="B114" s="34"/>
      <c r="C114" s="47"/>
      <c r="D114" s="46"/>
      <c r="E114" s="48"/>
      <c r="F114" s="48"/>
    </row>
    <row r="115" spans="1:6" x14ac:dyDescent="0.2">
      <c r="A115" s="46"/>
      <c r="B115" s="34"/>
      <c r="C115" s="47"/>
      <c r="D115" s="46"/>
      <c r="E115" s="48"/>
      <c r="F115" s="48" t="str">
        <f t="shared" ref="F115" si="18">IF(C115="","",C115*E115)</f>
        <v/>
      </c>
    </row>
    <row r="116" spans="1:6" ht="16" x14ac:dyDescent="0.2">
      <c r="A116" s="28">
        <v>46</v>
      </c>
      <c r="B116" s="62" t="s">
        <v>158</v>
      </c>
      <c r="C116" s="63"/>
      <c r="D116" s="28"/>
      <c r="E116" s="29"/>
      <c r="F116" s="29">
        <f>SUM(F117:F128)</f>
        <v>0</v>
      </c>
    </row>
    <row r="117" spans="1:6" ht="16" x14ac:dyDescent="0.2">
      <c r="A117" s="25">
        <v>461</v>
      </c>
      <c r="B117" s="26" t="s">
        <v>54</v>
      </c>
      <c r="C117" s="54"/>
      <c r="D117" s="25"/>
      <c r="E117" s="27"/>
      <c r="F117" s="27"/>
    </row>
    <row r="118" spans="1:6" ht="16" x14ac:dyDescent="0.2">
      <c r="A118" s="25">
        <v>4610000001</v>
      </c>
      <c r="B118" s="91" t="s">
        <v>367</v>
      </c>
      <c r="C118" s="93">
        <v>26</v>
      </c>
      <c r="D118" s="25" t="s">
        <v>18</v>
      </c>
      <c r="E118" s="27"/>
      <c r="F118" s="27">
        <f t="shared" ref="F118:F126" si="19">IF(C118="","",C118*E118)</f>
        <v>0</v>
      </c>
    </row>
    <row r="119" spans="1:6" ht="16" x14ac:dyDescent="0.2">
      <c r="A119" s="25">
        <v>4610000002</v>
      </c>
      <c r="B119" s="26" t="s">
        <v>277</v>
      </c>
      <c r="C119" s="54">
        <v>26</v>
      </c>
      <c r="D119" s="25" t="s">
        <v>18</v>
      </c>
      <c r="E119" s="27"/>
      <c r="F119" s="27">
        <f t="shared" si="19"/>
        <v>0</v>
      </c>
    </row>
    <row r="120" spans="1:6" ht="16" x14ac:dyDescent="0.2">
      <c r="A120" s="25">
        <v>462</v>
      </c>
      <c r="B120" s="26" t="s">
        <v>184</v>
      </c>
      <c r="C120" s="54"/>
      <c r="D120" s="25"/>
      <c r="E120" s="27"/>
      <c r="F120" s="27" t="str">
        <f t="shared" si="19"/>
        <v/>
      </c>
    </row>
    <row r="121" spans="1:6" ht="16" x14ac:dyDescent="0.2">
      <c r="A121" s="25">
        <v>4620000001</v>
      </c>
      <c r="B121" s="26" t="s">
        <v>185</v>
      </c>
      <c r="C121" s="54">
        <v>3</v>
      </c>
      <c r="D121" s="25" t="s">
        <v>13</v>
      </c>
      <c r="E121" s="27"/>
      <c r="F121" s="27">
        <f t="shared" si="19"/>
        <v>0</v>
      </c>
    </row>
    <row r="122" spans="1:6" ht="16" x14ac:dyDescent="0.2">
      <c r="A122" s="25">
        <v>466</v>
      </c>
      <c r="B122" s="26" t="s">
        <v>58</v>
      </c>
      <c r="C122" s="54"/>
      <c r="D122" s="25"/>
      <c r="E122" s="27"/>
      <c r="F122" s="27" t="str">
        <f t="shared" si="19"/>
        <v/>
      </c>
    </row>
    <row r="123" spans="1:6" ht="16" x14ac:dyDescent="0.2">
      <c r="A123" s="25">
        <v>4660000001</v>
      </c>
      <c r="B123" s="26" t="s">
        <v>216</v>
      </c>
      <c r="C123" s="54">
        <v>26</v>
      </c>
      <c r="D123" s="25" t="s">
        <v>18</v>
      </c>
      <c r="E123" s="27"/>
      <c r="F123" s="27">
        <f t="shared" si="19"/>
        <v>0</v>
      </c>
    </row>
    <row r="124" spans="1:6" ht="16" x14ac:dyDescent="0.2">
      <c r="A124" s="25">
        <v>467</v>
      </c>
      <c r="B124" s="26" t="s">
        <v>186</v>
      </c>
      <c r="C124" s="54"/>
      <c r="D124" s="25"/>
      <c r="E124" s="27"/>
      <c r="F124" s="27" t="str">
        <f t="shared" si="19"/>
        <v/>
      </c>
    </row>
    <row r="125" spans="1:6" ht="16" x14ac:dyDescent="0.2">
      <c r="A125" s="25">
        <v>4670000001</v>
      </c>
      <c r="B125" s="26" t="s">
        <v>187</v>
      </c>
      <c r="C125" s="54">
        <v>26</v>
      </c>
      <c r="D125" s="25" t="s">
        <v>18</v>
      </c>
      <c r="E125" s="27"/>
      <c r="F125" s="27">
        <f t="shared" si="19"/>
        <v>0</v>
      </c>
    </row>
    <row r="126" spans="1:6" ht="16" x14ac:dyDescent="0.2">
      <c r="A126" s="25">
        <v>4670000002</v>
      </c>
      <c r="B126" s="26" t="s">
        <v>188</v>
      </c>
      <c r="C126" s="54">
        <v>3.9</v>
      </c>
      <c r="D126" s="25" t="s">
        <v>13</v>
      </c>
      <c r="E126" s="27"/>
      <c r="F126" s="27">
        <f t="shared" si="19"/>
        <v>0</v>
      </c>
    </row>
    <row r="127" spans="1:6" x14ac:dyDescent="0.2">
      <c r="A127" s="25"/>
      <c r="B127" s="26"/>
      <c r="C127" s="54"/>
      <c r="D127" s="25"/>
      <c r="E127" s="27"/>
      <c r="F127" s="27"/>
    </row>
    <row r="128" spans="1:6" x14ac:dyDescent="0.2">
      <c r="A128" s="25"/>
      <c r="B128" s="26"/>
      <c r="C128" s="42"/>
      <c r="D128" s="25"/>
      <c r="E128" s="27"/>
      <c r="F128" s="27"/>
    </row>
    <row r="129" spans="1:6" x14ac:dyDescent="0.2">
      <c r="A129" s="8"/>
      <c r="B129" s="9"/>
      <c r="C129" s="40"/>
      <c r="D129" s="8"/>
      <c r="E129" s="10"/>
      <c r="F129" s="10"/>
    </row>
    <row r="130" spans="1:6" x14ac:dyDescent="0.2">
      <c r="A130" s="8"/>
      <c r="B130" s="9"/>
      <c r="C130" s="40"/>
      <c r="D130" s="8"/>
      <c r="E130" s="10"/>
      <c r="F130" s="10" t="str">
        <f t="shared" ref="F130" si="20">IF(C130="","",C130*E130)</f>
        <v/>
      </c>
    </row>
    <row r="131" spans="1:6" x14ac:dyDescent="0.2">
      <c r="A131" s="8"/>
      <c r="B131" s="9"/>
      <c r="C131" s="40"/>
      <c r="D131" s="8"/>
      <c r="E131" s="10"/>
      <c r="F131" s="10"/>
    </row>
    <row r="132" spans="1:6" x14ac:dyDescent="0.2">
      <c r="A132" s="14" t="s">
        <v>143</v>
      </c>
      <c r="B132" s="30"/>
      <c r="C132" s="44"/>
      <c r="D132" s="15"/>
      <c r="E132" s="16"/>
      <c r="F132" s="16">
        <f>SUM(F22:F131)/3</f>
        <v>0</v>
      </c>
    </row>
    <row r="133" spans="1:6" x14ac:dyDescent="0.2">
      <c r="A133" s="17" t="s">
        <v>144</v>
      </c>
      <c r="B133" s="31"/>
      <c r="C133" s="45"/>
      <c r="D133" s="18"/>
      <c r="E133" s="85"/>
      <c r="F133" s="19">
        <f>F132*0.2</f>
        <v>0</v>
      </c>
    </row>
    <row r="134" spans="1:6" x14ac:dyDescent="0.2">
      <c r="A134" s="14" t="s">
        <v>145</v>
      </c>
      <c r="B134" s="30"/>
      <c r="C134" s="44"/>
      <c r="D134" s="15"/>
      <c r="E134" s="16"/>
      <c r="F134" s="7">
        <f>F133+F132</f>
        <v>0</v>
      </c>
    </row>
    <row r="135" spans="1:6" x14ac:dyDescent="0.2">
      <c r="F135" s="20"/>
    </row>
    <row r="136" spans="1:6" x14ac:dyDescent="0.2">
      <c r="F136" s="20"/>
    </row>
    <row r="137" spans="1:6" x14ac:dyDescent="0.2">
      <c r="F137" s="20"/>
    </row>
    <row r="138" spans="1:6" x14ac:dyDescent="0.2">
      <c r="F138" s="20"/>
    </row>
    <row r="139" spans="1:6" x14ac:dyDescent="0.2">
      <c r="A139" s="104" t="s">
        <v>279</v>
      </c>
      <c r="B139" s="104"/>
      <c r="C139" s="104"/>
      <c r="D139" s="104"/>
      <c r="E139" s="104"/>
      <c r="F139" s="104"/>
    </row>
    <row r="141" spans="1:6" ht="18" customHeight="1" x14ac:dyDescent="0.2">
      <c r="A141" s="104" t="s">
        <v>0</v>
      </c>
      <c r="B141" s="104"/>
      <c r="C141" s="104"/>
      <c r="D141" s="104"/>
      <c r="E141" s="104"/>
      <c r="F141" s="104"/>
    </row>
    <row r="143" spans="1:6" x14ac:dyDescent="0.2">
      <c r="A143" s="3" t="s">
        <v>1</v>
      </c>
      <c r="B143" s="3" t="s">
        <v>2</v>
      </c>
      <c r="C143" s="38" t="s">
        <v>3</v>
      </c>
      <c r="D143" s="3" t="s">
        <v>4</v>
      </c>
      <c r="E143" s="4" t="s">
        <v>5</v>
      </c>
      <c r="F143" s="4" t="s">
        <v>6</v>
      </c>
    </row>
    <row r="144" spans="1:6" ht="11.25" customHeight="1" x14ac:dyDescent="0.2"/>
    <row r="145" spans="1:6" ht="16" x14ac:dyDescent="0.2">
      <c r="A145" s="5">
        <v>1</v>
      </c>
      <c r="B145" s="6" t="s">
        <v>7</v>
      </c>
      <c r="C145" s="39"/>
      <c r="D145" s="5"/>
      <c r="E145" s="7"/>
      <c r="F145" s="7">
        <f>SUM(F146:F167)/2</f>
        <v>0</v>
      </c>
    </row>
    <row r="146" spans="1:6" x14ac:dyDescent="0.2">
      <c r="A146" s="8"/>
      <c r="B146" s="9"/>
      <c r="C146" s="40"/>
      <c r="D146" s="8"/>
      <c r="E146" s="10"/>
      <c r="F146" s="10" t="str">
        <f t="shared" ref="F146:F204" si="21">IF(C146="","",C146*E146)</f>
        <v/>
      </c>
    </row>
    <row r="147" spans="1:6" x14ac:dyDescent="0.2">
      <c r="A147" s="8"/>
      <c r="B147" s="9"/>
      <c r="C147" s="40"/>
      <c r="D147" s="8"/>
      <c r="E147" s="10"/>
      <c r="F147" s="10" t="str">
        <f t="shared" si="21"/>
        <v/>
      </c>
    </row>
    <row r="148" spans="1:6" ht="16" x14ac:dyDescent="0.2">
      <c r="A148" s="28">
        <v>11</v>
      </c>
      <c r="B148" s="35" t="s">
        <v>8</v>
      </c>
      <c r="C148" s="41"/>
      <c r="D148" s="28"/>
      <c r="E148" s="29"/>
      <c r="F148" s="29">
        <f>SUM(F149:F154)</f>
        <v>0</v>
      </c>
    </row>
    <row r="149" spans="1:6" ht="16" x14ac:dyDescent="0.2">
      <c r="A149" s="25">
        <v>111</v>
      </c>
      <c r="B149" s="26" t="s">
        <v>9</v>
      </c>
      <c r="C149" s="42"/>
      <c r="D149" s="25"/>
      <c r="E149" s="27"/>
      <c r="F149" s="27" t="str">
        <f t="shared" si="21"/>
        <v/>
      </c>
    </row>
    <row r="150" spans="1:6" ht="16" x14ac:dyDescent="0.2">
      <c r="A150" s="25">
        <v>1110000001</v>
      </c>
      <c r="B150" s="26" t="s">
        <v>315</v>
      </c>
      <c r="C150" s="42">
        <v>1</v>
      </c>
      <c r="D150" s="25" t="s">
        <v>11</v>
      </c>
      <c r="E150" s="27"/>
      <c r="F150" s="27">
        <f t="shared" si="21"/>
        <v>0</v>
      </c>
    </row>
    <row r="151" spans="1:6" ht="16" x14ac:dyDescent="0.2">
      <c r="A151" s="71">
        <v>117</v>
      </c>
      <c r="B151" s="9" t="s">
        <v>280</v>
      </c>
      <c r="C151" s="72"/>
      <c r="D151" s="71"/>
      <c r="E151" s="73"/>
      <c r="F151" s="27" t="str">
        <f t="shared" si="21"/>
        <v/>
      </c>
    </row>
    <row r="152" spans="1:6" ht="16" x14ac:dyDescent="0.2">
      <c r="A152" s="71">
        <v>1170000001</v>
      </c>
      <c r="B152" s="9" t="s">
        <v>281</v>
      </c>
      <c r="C152" s="72">
        <v>1</v>
      </c>
      <c r="D152" s="71" t="s">
        <v>195</v>
      </c>
      <c r="E152" s="73"/>
      <c r="F152" s="27">
        <f t="shared" si="21"/>
        <v>0</v>
      </c>
    </row>
    <row r="153" spans="1:6" ht="16" x14ac:dyDescent="0.2">
      <c r="A153" s="71">
        <v>118</v>
      </c>
      <c r="B153" s="9" t="s">
        <v>282</v>
      </c>
      <c r="C153" s="72"/>
      <c r="D153" s="71"/>
      <c r="E153" s="73"/>
      <c r="F153" s="27" t="str">
        <f t="shared" si="21"/>
        <v/>
      </c>
    </row>
    <row r="154" spans="1:6" ht="16" x14ac:dyDescent="0.2">
      <c r="A154" s="71">
        <v>1180000001</v>
      </c>
      <c r="B154" s="9" t="s">
        <v>250</v>
      </c>
      <c r="C154" s="72">
        <v>2</v>
      </c>
      <c r="D154" s="71" t="s">
        <v>251</v>
      </c>
      <c r="E154" s="73"/>
      <c r="F154" s="27">
        <f t="shared" si="21"/>
        <v>0</v>
      </c>
    </row>
    <row r="155" spans="1:6" x14ac:dyDescent="0.2">
      <c r="A155" s="71"/>
      <c r="B155" s="9"/>
      <c r="C155" s="72"/>
      <c r="D155" s="71"/>
      <c r="E155" s="73"/>
      <c r="F155" s="73"/>
    </row>
    <row r="156" spans="1:6" x14ac:dyDescent="0.2">
      <c r="A156" s="8"/>
      <c r="B156" s="9"/>
      <c r="C156" s="40"/>
      <c r="D156" s="8"/>
      <c r="E156" s="10"/>
      <c r="F156" s="10" t="str">
        <f t="shared" si="21"/>
        <v/>
      </c>
    </row>
    <row r="157" spans="1:6" ht="16" x14ac:dyDescent="0.2">
      <c r="A157" s="28">
        <v>12</v>
      </c>
      <c r="B157" s="35" t="s">
        <v>12</v>
      </c>
      <c r="C157" s="41"/>
      <c r="D157" s="28"/>
      <c r="E157" s="29"/>
      <c r="F157" s="29">
        <f>SUM(F158:F165)</f>
        <v>0</v>
      </c>
    </row>
    <row r="158" spans="1:6" ht="16" x14ac:dyDescent="0.2">
      <c r="A158" s="25">
        <v>122</v>
      </c>
      <c r="B158" s="26" t="s">
        <v>14</v>
      </c>
      <c r="C158" s="42"/>
      <c r="D158" s="25"/>
      <c r="E158" s="27"/>
      <c r="F158" s="27" t="str">
        <f t="shared" ref="F158:F165" si="22">IF(C158="","",C158*E158)</f>
        <v/>
      </c>
    </row>
    <row r="159" spans="1:6" ht="16" x14ac:dyDescent="0.2">
      <c r="A159" s="25">
        <v>1220000001</v>
      </c>
      <c r="B159" s="26" t="s">
        <v>149</v>
      </c>
      <c r="C159" s="42">
        <v>42.74</v>
      </c>
      <c r="D159" s="25" t="s">
        <v>13</v>
      </c>
      <c r="E159" s="27"/>
      <c r="F159" s="27">
        <f t="shared" si="22"/>
        <v>0</v>
      </c>
    </row>
    <row r="160" spans="1:6" ht="16" x14ac:dyDescent="0.2">
      <c r="A160" s="25">
        <v>123</v>
      </c>
      <c r="B160" s="26" t="s">
        <v>15</v>
      </c>
      <c r="C160" s="42"/>
      <c r="D160" s="25"/>
      <c r="E160" s="27"/>
      <c r="F160" s="27" t="str">
        <f t="shared" si="22"/>
        <v/>
      </c>
    </row>
    <row r="161" spans="1:6" ht="16" x14ac:dyDescent="0.2">
      <c r="A161" s="25">
        <v>1230000001</v>
      </c>
      <c r="B161" s="26" t="s">
        <v>147</v>
      </c>
      <c r="C161" s="42">
        <v>38.47</v>
      </c>
      <c r="D161" s="25" t="s">
        <v>13</v>
      </c>
      <c r="E161" s="27"/>
      <c r="F161" s="27">
        <f t="shared" si="22"/>
        <v>0</v>
      </c>
    </row>
    <row r="162" spans="1:6" ht="16" x14ac:dyDescent="0.2">
      <c r="A162" s="25">
        <v>1230000002</v>
      </c>
      <c r="B162" s="26" t="s">
        <v>16</v>
      </c>
      <c r="C162" s="42">
        <v>8.1199999999999992</v>
      </c>
      <c r="D162" s="25" t="s">
        <v>13</v>
      </c>
      <c r="E162" s="27"/>
      <c r="F162" s="27">
        <f t="shared" si="22"/>
        <v>0</v>
      </c>
    </row>
    <row r="163" spans="1:6" ht="16" x14ac:dyDescent="0.2">
      <c r="A163" s="25">
        <v>1230000003</v>
      </c>
      <c r="B163" s="26" t="s">
        <v>283</v>
      </c>
      <c r="C163" s="42">
        <v>26.78</v>
      </c>
      <c r="D163" s="25" t="s">
        <v>13</v>
      </c>
      <c r="E163" s="27"/>
      <c r="F163" s="27">
        <f t="shared" si="22"/>
        <v>0</v>
      </c>
    </row>
    <row r="164" spans="1:6" ht="16" x14ac:dyDescent="0.2">
      <c r="A164" s="25">
        <v>128</v>
      </c>
      <c r="B164" s="26" t="s">
        <v>17</v>
      </c>
      <c r="C164" s="42"/>
      <c r="D164" s="25"/>
      <c r="E164" s="27"/>
      <c r="F164" s="27" t="str">
        <f t="shared" si="22"/>
        <v/>
      </c>
    </row>
    <row r="165" spans="1:6" ht="16" x14ac:dyDescent="0.2">
      <c r="A165" s="25">
        <v>1280000001</v>
      </c>
      <c r="B165" s="26" t="s">
        <v>179</v>
      </c>
      <c r="C165" s="42">
        <v>42.74</v>
      </c>
      <c r="D165" s="25" t="s">
        <v>13</v>
      </c>
      <c r="E165" s="27"/>
      <c r="F165" s="27">
        <f t="shared" si="22"/>
        <v>0</v>
      </c>
    </row>
    <row r="166" spans="1:6" x14ac:dyDescent="0.2">
      <c r="A166" s="25"/>
      <c r="B166" s="26"/>
      <c r="C166" s="51"/>
      <c r="D166" s="25"/>
      <c r="E166" s="27"/>
      <c r="F166" s="27"/>
    </row>
    <row r="167" spans="1:6" x14ac:dyDescent="0.2">
      <c r="A167" s="25"/>
      <c r="B167" s="26"/>
      <c r="C167" s="51"/>
      <c r="D167" s="25"/>
      <c r="E167" s="27"/>
      <c r="F167" s="27"/>
    </row>
    <row r="168" spans="1:6" ht="16" x14ac:dyDescent="0.2">
      <c r="A168" s="5">
        <v>2</v>
      </c>
      <c r="B168" s="6" t="s">
        <v>31</v>
      </c>
      <c r="C168" s="39"/>
      <c r="D168" s="5"/>
      <c r="E168" s="7"/>
      <c r="F168" s="7">
        <f>SUM(F169:F201)/2</f>
        <v>0</v>
      </c>
    </row>
    <row r="169" spans="1:6" x14ac:dyDescent="0.2">
      <c r="A169" s="8"/>
      <c r="B169" s="9"/>
      <c r="C169" s="40"/>
      <c r="D169" s="8"/>
      <c r="E169" s="10"/>
      <c r="F169" s="10" t="str">
        <f t="shared" ref="F169:F196" si="23">IF(C169="","",C169*E169)</f>
        <v/>
      </c>
    </row>
    <row r="170" spans="1:6" x14ac:dyDescent="0.2">
      <c r="A170" s="8"/>
      <c r="B170" s="9"/>
      <c r="C170" s="40"/>
      <c r="D170" s="8"/>
      <c r="E170" s="10"/>
      <c r="F170" s="10" t="str">
        <f t="shared" si="23"/>
        <v/>
      </c>
    </row>
    <row r="171" spans="1:6" ht="16" x14ac:dyDescent="0.2">
      <c r="A171" s="28">
        <v>21</v>
      </c>
      <c r="B171" s="35" t="s">
        <v>32</v>
      </c>
      <c r="C171" s="41"/>
      <c r="D171" s="28"/>
      <c r="E171" s="29"/>
      <c r="F171" s="29">
        <f>SUM(F172:F186)</f>
        <v>0</v>
      </c>
    </row>
    <row r="172" spans="1:6" ht="16" x14ac:dyDescent="0.2">
      <c r="A172" s="25">
        <v>211</v>
      </c>
      <c r="B172" s="26" t="s">
        <v>33</v>
      </c>
      <c r="C172" s="42"/>
      <c r="D172" s="25"/>
      <c r="E172" s="27"/>
      <c r="F172" s="27" t="str">
        <f t="shared" si="23"/>
        <v/>
      </c>
    </row>
    <row r="173" spans="1:6" ht="16" x14ac:dyDescent="0.2">
      <c r="A173" s="25">
        <v>2110000001</v>
      </c>
      <c r="B173" s="26" t="s">
        <v>162</v>
      </c>
      <c r="C173" s="42">
        <v>4.1399999999999997</v>
      </c>
      <c r="D173" s="25" t="s">
        <v>13</v>
      </c>
      <c r="E173" s="27"/>
      <c r="F173" s="27">
        <f t="shared" si="23"/>
        <v>0</v>
      </c>
    </row>
    <row r="174" spans="1:6" ht="16" x14ac:dyDescent="0.2">
      <c r="A174" s="25">
        <v>212</v>
      </c>
      <c r="B174" s="26" t="s">
        <v>34</v>
      </c>
      <c r="C174" s="42"/>
      <c r="D174" s="25"/>
      <c r="E174" s="27"/>
      <c r="F174" s="27" t="str">
        <f t="shared" si="23"/>
        <v/>
      </c>
    </row>
    <row r="175" spans="1:6" ht="16" x14ac:dyDescent="0.2">
      <c r="A175" s="25">
        <v>2120000001</v>
      </c>
      <c r="B175" s="26" t="s">
        <v>231</v>
      </c>
      <c r="C175" s="42">
        <v>3.45</v>
      </c>
      <c r="D175" s="25" t="s">
        <v>13</v>
      </c>
      <c r="E175" s="27"/>
      <c r="F175" s="27">
        <f t="shared" si="23"/>
        <v>0</v>
      </c>
    </row>
    <row r="176" spans="1:6" ht="16" x14ac:dyDescent="0.2">
      <c r="A176" s="25">
        <v>2120000002</v>
      </c>
      <c r="B176" s="26" t="s">
        <v>285</v>
      </c>
      <c r="C176" s="42">
        <v>0.87</v>
      </c>
      <c r="D176" s="25" t="s">
        <v>13</v>
      </c>
      <c r="E176" s="27"/>
      <c r="F176" s="27">
        <f t="shared" si="23"/>
        <v>0</v>
      </c>
    </row>
    <row r="177" spans="1:6" ht="16" x14ac:dyDescent="0.2">
      <c r="A177" s="25">
        <v>213</v>
      </c>
      <c r="B177" s="26" t="s">
        <v>39</v>
      </c>
      <c r="C177" s="42"/>
      <c r="D177" s="25"/>
      <c r="E177" s="27"/>
      <c r="F177" s="27" t="str">
        <f t="shared" ref="F177:F178" si="24">IF(C177="","",C177*E177)</f>
        <v/>
      </c>
    </row>
    <row r="178" spans="1:6" ht="16" x14ac:dyDescent="0.2">
      <c r="A178" s="25">
        <v>2130000001</v>
      </c>
      <c r="B178" s="26" t="s">
        <v>286</v>
      </c>
      <c r="C178" s="42">
        <v>1</v>
      </c>
      <c r="D178" s="25" t="s">
        <v>21</v>
      </c>
      <c r="E178" s="27"/>
      <c r="F178" s="27">
        <f t="shared" si="24"/>
        <v>0</v>
      </c>
    </row>
    <row r="179" spans="1:6" ht="16" x14ac:dyDescent="0.2">
      <c r="A179" s="25">
        <v>214</v>
      </c>
      <c r="B179" s="26" t="s">
        <v>35</v>
      </c>
      <c r="C179" s="42"/>
      <c r="D179" s="25"/>
      <c r="E179" s="27"/>
      <c r="F179" s="27" t="str">
        <f t="shared" si="23"/>
        <v/>
      </c>
    </row>
    <row r="180" spans="1:6" ht="16" x14ac:dyDescent="0.2">
      <c r="A180" s="25">
        <v>2140000001</v>
      </c>
      <c r="B180" s="26" t="s">
        <v>284</v>
      </c>
      <c r="C180" s="42">
        <v>17.28</v>
      </c>
      <c r="D180" s="25" t="s">
        <v>18</v>
      </c>
      <c r="E180" s="27"/>
      <c r="F180" s="27">
        <f t="shared" si="23"/>
        <v>0</v>
      </c>
    </row>
    <row r="181" spans="1:6" ht="16" x14ac:dyDescent="0.2">
      <c r="A181" s="25">
        <v>217</v>
      </c>
      <c r="B181" s="26" t="s">
        <v>36</v>
      </c>
      <c r="C181" s="42"/>
      <c r="D181" s="25"/>
      <c r="E181" s="27"/>
      <c r="F181" s="27" t="str">
        <f t="shared" si="23"/>
        <v/>
      </c>
    </row>
    <row r="182" spans="1:6" ht="16" x14ac:dyDescent="0.2">
      <c r="A182" s="25">
        <v>2170000001</v>
      </c>
      <c r="B182" s="26" t="s">
        <v>209</v>
      </c>
      <c r="C182" s="42">
        <v>17.28</v>
      </c>
      <c r="D182" s="25" t="s">
        <v>18</v>
      </c>
      <c r="E182" s="27"/>
      <c r="F182" s="27">
        <f t="shared" si="23"/>
        <v>0</v>
      </c>
    </row>
    <row r="183" spans="1:6" ht="16" x14ac:dyDescent="0.2">
      <c r="A183" s="25">
        <v>2170000002</v>
      </c>
      <c r="B183" s="26" t="s">
        <v>232</v>
      </c>
      <c r="C183" s="42">
        <v>17.28</v>
      </c>
      <c r="D183" s="25" t="s">
        <v>18</v>
      </c>
      <c r="E183" s="27"/>
      <c r="F183" s="27">
        <f t="shared" si="23"/>
        <v>0</v>
      </c>
    </row>
    <row r="184" spans="1:6" ht="16" x14ac:dyDescent="0.2">
      <c r="A184" s="25">
        <v>2170000003</v>
      </c>
      <c r="B184" s="26" t="s">
        <v>208</v>
      </c>
      <c r="C184" s="42">
        <v>6.87</v>
      </c>
      <c r="D184" s="25" t="s">
        <v>18</v>
      </c>
      <c r="E184" s="27"/>
      <c r="F184" s="27">
        <f t="shared" si="23"/>
        <v>0</v>
      </c>
    </row>
    <row r="185" spans="1:6" x14ac:dyDescent="0.2">
      <c r="A185" s="25"/>
      <c r="B185" s="26"/>
      <c r="C185" s="42"/>
      <c r="D185" s="25"/>
      <c r="E185" s="27"/>
      <c r="F185" s="27"/>
    </row>
    <row r="186" spans="1:6" x14ac:dyDescent="0.2">
      <c r="A186" s="25"/>
      <c r="B186" s="26"/>
      <c r="C186" s="42"/>
      <c r="D186" s="25"/>
      <c r="E186" s="27"/>
      <c r="F186" s="27" t="str">
        <f t="shared" si="23"/>
        <v/>
      </c>
    </row>
    <row r="187" spans="1:6" ht="16" x14ac:dyDescent="0.2">
      <c r="A187" s="28">
        <v>23</v>
      </c>
      <c r="B187" s="35" t="s">
        <v>37</v>
      </c>
      <c r="C187" s="41"/>
      <c r="D187" s="28"/>
      <c r="E187" s="29"/>
      <c r="F187" s="29">
        <f>SUM(F188:F194)</f>
        <v>0</v>
      </c>
    </row>
    <row r="188" spans="1:6" ht="16" x14ac:dyDescent="0.2">
      <c r="A188" s="25">
        <v>231</v>
      </c>
      <c r="B188" s="26" t="s">
        <v>38</v>
      </c>
      <c r="C188" s="42"/>
      <c r="D188" s="25"/>
      <c r="E188" s="27"/>
      <c r="F188" s="27" t="str">
        <f t="shared" si="23"/>
        <v/>
      </c>
    </row>
    <row r="189" spans="1:6" ht="16" x14ac:dyDescent="0.2">
      <c r="A189" s="25">
        <v>2310000001</v>
      </c>
      <c r="B189" s="26" t="s">
        <v>210</v>
      </c>
      <c r="C189" s="42">
        <f>C191*0.24</f>
        <v>12.832799999999999</v>
      </c>
      <c r="D189" s="25" t="s">
        <v>13</v>
      </c>
      <c r="E189" s="27"/>
      <c r="F189" s="27">
        <f t="shared" si="23"/>
        <v>0</v>
      </c>
    </row>
    <row r="190" spans="1:6" ht="16" x14ac:dyDescent="0.2">
      <c r="A190" s="25">
        <v>232</v>
      </c>
      <c r="B190" s="26" t="s">
        <v>34</v>
      </c>
      <c r="C190" s="42"/>
      <c r="D190" s="25"/>
      <c r="E190" s="27"/>
      <c r="F190" s="27" t="str">
        <f t="shared" si="23"/>
        <v/>
      </c>
    </row>
    <row r="191" spans="1:6" ht="16" x14ac:dyDescent="0.2">
      <c r="A191" s="25">
        <v>2320000001</v>
      </c>
      <c r="B191" s="26" t="s">
        <v>233</v>
      </c>
      <c r="C191" s="42">
        <v>53.47</v>
      </c>
      <c r="D191" s="25" t="s">
        <v>18</v>
      </c>
      <c r="E191" s="27"/>
      <c r="F191" s="27">
        <f t="shared" si="23"/>
        <v>0</v>
      </c>
    </row>
    <row r="192" spans="1:6" ht="16" x14ac:dyDescent="0.2">
      <c r="A192" s="25">
        <v>236</v>
      </c>
      <c r="B192" s="26" t="s">
        <v>36</v>
      </c>
      <c r="C192" s="42"/>
      <c r="D192" s="25"/>
      <c r="E192" s="27"/>
      <c r="F192" s="27" t="str">
        <f t="shared" si="23"/>
        <v/>
      </c>
    </row>
    <row r="193" spans="1:6" ht="16" x14ac:dyDescent="0.2">
      <c r="A193" s="25">
        <v>2360000001</v>
      </c>
      <c r="B193" s="26" t="s">
        <v>211</v>
      </c>
      <c r="C193" s="42">
        <v>53.47</v>
      </c>
      <c r="D193" s="25" t="s">
        <v>18</v>
      </c>
      <c r="E193" s="27"/>
      <c r="F193" s="27">
        <f t="shared" si="23"/>
        <v>0</v>
      </c>
    </row>
    <row r="194" spans="1:6" ht="16" x14ac:dyDescent="0.2">
      <c r="A194" s="25">
        <v>2360000003</v>
      </c>
      <c r="B194" s="26" t="s">
        <v>203</v>
      </c>
      <c r="C194" s="42">
        <v>53.47</v>
      </c>
      <c r="D194" s="25" t="s">
        <v>18</v>
      </c>
      <c r="E194" s="27"/>
      <c r="F194" s="27">
        <f t="shared" si="23"/>
        <v>0</v>
      </c>
    </row>
    <row r="195" spans="1:6" x14ac:dyDescent="0.2">
      <c r="A195" s="25"/>
      <c r="B195" s="26"/>
      <c r="C195" s="42"/>
      <c r="D195" s="25"/>
      <c r="E195" s="27"/>
      <c r="F195" s="27" t="str">
        <f t="shared" si="23"/>
        <v/>
      </c>
    </row>
    <row r="196" spans="1:6" x14ac:dyDescent="0.2">
      <c r="A196" s="25"/>
      <c r="B196" s="26"/>
      <c r="C196" s="42"/>
      <c r="D196" s="25"/>
      <c r="E196" s="27"/>
      <c r="F196" s="27" t="str">
        <f t="shared" si="23"/>
        <v/>
      </c>
    </row>
    <row r="197" spans="1:6" ht="16" x14ac:dyDescent="0.2">
      <c r="A197" s="28">
        <v>24</v>
      </c>
      <c r="B197" s="62" t="s">
        <v>204</v>
      </c>
      <c r="C197" s="67"/>
      <c r="D197" s="28"/>
      <c r="E197" s="29"/>
      <c r="F197" s="29">
        <f>SUM(F199:F201)</f>
        <v>0</v>
      </c>
    </row>
    <row r="198" spans="1:6" ht="16" x14ac:dyDescent="0.2">
      <c r="A198" s="25">
        <v>242</v>
      </c>
      <c r="B198" s="26" t="s">
        <v>205</v>
      </c>
      <c r="C198" s="68"/>
      <c r="D198" s="25"/>
      <c r="E198" s="27"/>
      <c r="F198" s="27" t="str">
        <f t="shared" ref="F198:F199" si="25">IF(C198="","",C198*E198)</f>
        <v/>
      </c>
    </row>
    <row r="199" spans="1:6" ht="16" x14ac:dyDescent="0.2">
      <c r="A199" s="25">
        <v>2420000001</v>
      </c>
      <c r="B199" s="26" t="s">
        <v>206</v>
      </c>
      <c r="C199" s="68">
        <v>1</v>
      </c>
      <c r="D199" s="25" t="s">
        <v>11</v>
      </c>
      <c r="E199" s="27"/>
      <c r="F199" s="27">
        <f t="shared" si="25"/>
        <v>0</v>
      </c>
    </row>
    <row r="200" spans="1:6" x14ac:dyDescent="0.2">
      <c r="A200" s="25"/>
      <c r="B200" s="26"/>
      <c r="C200" s="68"/>
      <c r="D200" s="25"/>
      <c r="E200" s="27"/>
      <c r="F200" s="27"/>
    </row>
    <row r="201" spans="1:6" x14ac:dyDescent="0.2">
      <c r="A201" s="25"/>
      <c r="B201" s="26"/>
      <c r="C201" s="68"/>
      <c r="D201" s="25"/>
      <c r="E201" s="27"/>
      <c r="F201" s="27"/>
    </row>
    <row r="202" spans="1:6" ht="16" x14ac:dyDescent="0.2">
      <c r="A202" s="5">
        <v>3</v>
      </c>
      <c r="B202" s="6" t="s">
        <v>40</v>
      </c>
      <c r="C202" s="39"/>
      <c r="D202" s="5"/>
      <c r="E202" s="7"/>
      <c r="F202" s="7">
        <f>SUM(F203:F230)/2</f>
        <v>0</v>
      </c>
    </row>
    <row r="203" spans="1:6" x14ac:dyDescent="0.2">
      <c r="A203" s="8"/>
      <c r="B203" s="9"/>
      <c r="C203" s="40"/>
      <c r="D203" s="8"/>
      <c r="E203" s="10"/>
      <c r="F203" s="10" t="str">
        <f t="shared" si="21"/>
        <v/>
      </c>
    </row>
    <row r="204" spans="1:6" x14ac:dyDescent="0.2">
      <c r="A204" s="8"/>
      <c r="B204" s="9"/>
      <c r="C204" s="40"/>
      <c r="D204" s="8"/>
      <c r="E204" s="10"/>
      <c r="F204" s="10" t="str">
        <f t="shared" si="21"/>
        <v/>
      </c>
    </row>
    <row r="205" spans="1:6" ht="16" x14ac:dyDescent="0.2">
      <c r="A205" s="74">
        <v>32</v>
      </c>
      <c r="B205" s="12" t="s">
        <v>41</v>
      </c>
      <c r="C205" s="77"/>
      <c r="D205" s="74"/>
      <c r="E205" s="76"/>
      <c r="F205" s="76">
        <f>SUM(F206:F224)</f>
        <v>0</v>
      </c>
    </row>
    <row r="206" spans="1:6" ht="16" x14ac:dyDescent="0.2">
      <c r="A206" s="25">
        <v>326</v>
      </c>
      <c r="B206" s="26" t="s">
        <v>42</v>
      </c>
      <c r="C206" s="42"/>
      <c r="D206" s="25"/>
      <c r="E206" s="27"/>
      <c r="F206" s="27" t="str">
        <f t="shared" ref="F206:F230" si="26">IF(C206="","",C206*E206)</f>
        <v/>
      </c>
    </row>
    <row r="207" spans="1:6" ht="16" x14ac:dyDescent="0.2">
      <c r="A207" s="25">
        <v>3260000001</v>
      </c>
      <c r="B207" s="26" t="s">
        <v>225</v>
      </c>
      <c r="C207" s="42">
        <v>80.2</v>
      </c>
      <c r="D207" s="25" t="s">
        <v>18</v>
      </c>
      <c r="E207" s="27"/>
      <c r="F207" s="27">
        <f t="shared" si="26"/>
        <v>0</v>
      </c>
    </row>
    <row r="208" spans="1:6" ht="16" x14ac:dyDescent="0.2">
      <c r="A208" s="25">
        <v>3260000002</v>
      </c>
      <c r="B208" s="26" t="s">
        <v>226</v>
      </c>
      <c r="C208" s="42">
        <v>68.41</v>
      </c>
      <c r="D208" s="25" t="s">
        <v>18</v>
      </c>
      <c r="E208" s="27"/>
      <c r="F208" s="27">
        <f t="shared" si="26"/>
        <v>0</v>
      </c>
    </row>
    <row r="209" spans="1:6" ht="16" x14ac:dyDescent="0.2">
      <c r="A209" s="25">
        <v>3260000003</v>
      </c>
      <c r="B209" s="26" t="s">
        <v>227</v>
      </c>
      <c r="C209" s="42">
        <v>68.41</v>
      </c>
      <c r="D209" s="25" t="s">
        <v>18</v>
      </c>
      <c r="E209" s="27"/>
      <c r="F209" s="27">
        <f t="shared" si="26"/>
        <v>0</v>
      </c>
    </row>
    <row r="210" spans="1:6" ht="16" x14ac:dyDescent="0.2">
      <c r="A210" s="25">
        <v>3260000005</v>
      </c>
      <c r="B210" s="26" t="s">
        <v>228</v>
      </c>
      <c r="C210" s="42">
        <v>16.899999999999999</v>
      </c>
      <c r="D210" s="25" t="s">
        <v>18</v>
      </c>
      <c r="E210" s="27"/>
      <c r="F210" s="27">
        <f t="shared" si="26"/>
        <v>0</v>
      </c>
    </row>
    <row r="211" spans="1:6" ht="16" x14ac:dyDescent="0.2">
      <c r="A211" s="25">
        <v>327</v>
      </c>
      <c r="B211" s="26" t="s">
        <v>43</v>
      </c>
      <c r="C211" s="42"/>
      <c r="D211" s="25"/>
      <c r="E211" s="27"/>
      <c r="F211" s="27" t="str">
        <f t="shared" si="26"/>
        <v/>
      </c>
    </row>
    <row r="212" spans="1:6" ht="16" x14ac:dyDescent="0.2">
      <c r="A212" s="25">
        <v>3270000001</v>
      </c>
      <c r="B212" s="26" t="s">
        <v>235</v>
      </c>
      <c r="C212" s="42">
        <v>68.41</v>
      </c>
      <c r="D212" s="25" t="s">
        <v>18</v>
      </c>
      <c r="E212" s="27"/>
      <c r="F212" s="27">
        <f t="shared" si="26"/>
        <v>0</v>
      </c>
    </row>
    <row r="213" spans="1:6" ht="16" x14ac:dyDescent="0.2">
      <c r="A213" s="25">
        <v>3270000002</v>
      </c>
      <c r="B213" s="26" t="s">
        <v>236</v>
      </c>
      <c r="C213" s="42">
        <v>68.41</v>
      </c>
      <c r="D213" s="25" t="s">
        <v>18</v>
      </c>
      <c r="E213" s="27"/>
      <c r="F213" s="27">
        <f t="shared" si="26"/>
        <v>0</v>
      </c>
    </row>
    <row r="214" spans="1:6" ht="16" x14ac:dyDescent="0.2">
      <c r="A214" s="25">
        <v>3270000003</v>
      </c>
      <c r="B214" s="26" t="s">
        <v>44</v>
      </c>
      <c r="C214" s="42">
        <v>9.9</v>
      </c>
      <c r="D214" s="25" t="s">
        <v>19</v>
      </c>
      <c r="E214" s="27"/>
      <c r="F214" s="27">
        <f t="shared" si="26"/>
        <v>0</v>
      </c>
    </row>
    <row r="215" spans="1:6" ht="16" x14ac:dyDescent="0.2">
      <c r="A215" s="25">
        <v>3270000004</v>
      </c>
      <c r="B215" s="26" t="s">
        <v>229</v>
      </c>
      <c r="C215" s="42">
        <v>16.899999999999999</v>
      </c>
      <c r="D215" s="25" t="s">
        <v>18</v>
      </c>
      <c r="E215" s="27"/>
      <c r="F215" s="27">
        <f t="shared" si="26"/>
        <v>0</v>
      </c>
    </row>
    <row r="216" spans="1:6" ht="16" x14ac:dyDescent="0.2">
      <c r="A216" s="25">
        <v>328</v>
      </c>
      <c r="B216" s="26" t="s">
        <v>45</v>
      </c>
      <c r="C216" s="42"/>
      <c r="D216" s="25"/>
      <c r="E216" s="27"/>
      <c r="F216" s="27" t="str">
        <f t="shared" si="26"/>
        <v/>
      </c>
    </row>
    <row r="217" spans="1:6" ht="16" x14ac:dyDescent="0.2">
      <c r="A217" s="25">
        <v>3280000001</v>
      </c>
      <c r="B217" s="26" t="s">
        <v>154</v>
      </c>
      <c r="C217" s="42">
        <v>42.8</v>
      </c>
      <c r="D217" s="25" t="s">
        <v>18</v>
      </c>
      <c r="E217" s="27"/>
      <c r="F217" s="27">
        <f>IF(C217="","",C217*E217)</f>
        <v>0</v>
      </c>
    </row>
    <row r="218" spans="1:6" ht="16" x14ac:dyDescent="0.2">
      <c r="A218" s="25">
        <v>3280000002</v>
      </c>
      <c r="B218" s="26" t="s">
        <v>230</v>
      </c>
      <c r="C218" s="42">
        <v>68.41</v>
      </c>
      <c r="D218" s="25" t="s">
        <v>18</v>
      </c>
      <c r="E218" s="27"/>
      <c r="F218" s="27">
        <f t="shared" si="26"/>
        <v>0</v>
      </c>
    </row>
    <row r="219" spans="1:6" ht="16" x14ac:dyDescent="0.2">
      <c r="A219" s="25">
        <v>3280000003</v>
      </c>
      <c r="B219" s="26" t="s">
        <v>183</v>
      </c>
      <c r="C219" s="42">
        <v>7</v>
      </c>
      <c r="D219" s="25" t="s">
        <v>19</v>
      </c>
      <c r="E219" s="27"/>
      <c r="F219" s="27">
        <f t="shared" si="26"/>
        <v>0</v>
      </c>
    </row>
    <row r="220" spans="1:6" ht="16" x14ac:dyDescent="0.2">
      <c r="A220" s="25">
        <v>3280000004</v>
      </c>
      <c r="B220" s="26" t="s">
        <v>287</v>
      </c>
      <c r="C220" s="42">
        <v>34.14</v>
      </c>
      <c r="D220" s="25" t="s">
        <v>18</v>
      </c>
      <c r="E220" s="27"/>
      <c r="F220" s="27">
        <f t="shared" si="26"/>
        <v>0</v>
      </c>
    </row>
    <row r="221" spans="1:6" ht="16" x14ac:dyDescent="0.2">
      <c r="A221" s="25">
        <v>3280000005</v>
      </c>
      <c r="B221" s="26" t="s">
        <v>288</v>
      </c>
      <c r="C221" s="42">
        <v>40.17</v>
      </c>
      <c r="D221" s="25" t="s">
        <v>18</v>
      </c>
      <c r="E221" s="27"/>
      <c r="F221" s="27">
        <f t="shared" si="26"/>
        <v>0</v>
      </c>
    </row>
    <row r="222" spans="1:6" ht="16" x14ac:dyDescent="0.2">
      <c r="A222" s="25">
        <v>3280000006</v>
      </c>
      <c r="B222" s="26" t="s">
        <v>46</v>
      </c>
      <c r="C222" s="42">
        <v>3.04</v>
      </c>
      <c r="D222" s="25" t="s">
        <v>19</v>
      </c>
      <c r="E222" s="27"/>
      <c r="F222" s="27">
        <f t="shared" si="26"/>
        <v>0</v>
      </c>
    </row>
    <row r="223" spans="1:6" ht="16" x14ac:dyDescent="0.2">
      <c r="A223" s="25">
        <v>3280000007</v>
      </c>
      <c r="B223" s="26" t="s">
        <v>47</v>
      </c>
      <c r="C223" s="42">
        <v>1</v>
      </c>
      <c r="D223" s="25" t="s">
        <v>19</v>
      </c>
      <c r="E223" s="27"/>
      <c r="F223" s="27">
        <f t="shared" si="26"/>
        <v>0</v>
      </c>
    </row>
    <row r="224" spans="1:6" x14ac:dyDescent="0.2">
      <c r="A224" s="71"/>
      <c r="B224" s="75"/>
      <c r="C224" s="72"/>
      <c r="D224" s="71"/>
      <c r="E224" s="73"/>
      <c r="F224" s="73" t="str">
        <f t="shared" si="26"/>
        <v/>
      </c>
    </row>
    <row r="225" spans="1:6" x14ac:dyDescent="0.2">
      <c r="A225" s="8"/>
      <c r="B225" s="9"/>
      <c r="C225" s="40"/>
      <c r="D225" s="8"/>
      <c r="E225" s="10"/>
      <c r="F225" s="10" t="str">
        <f t="shared" si="26"/>
        <v/>
      </c>
    </row>
    <row r="226" spans="1:6" ht="16" x14ac:dyDescent="0.2">
      <c r="A226" s="28">
        <v>33</v>
      </c>
      <c r="B226" s="35" t="s">
        <v>48</v>
      </c>
      <c r="C226" s="41"/>
      <c r="D226" s="28"/>
      <c r="E226" s="29"/>
      <c r="F226" s="29">
        <f>SUM(F227:F230)</f>
        <v>0</v>
      </c>
    </row>
    <row r="227" spans="1:6" ht="16" x14ac:dyDescent="0.2">
      <c r="A227" s="25">
        <v>336</v>
      </c>
      <c r="B227" s="26" t="s">
        <v>58</v>
      </c>
      <c r="C227" s="42"/>
      <c r="D227" s="25"/>
      <c r="E227" s="27"/>
      <c r="F227" s="59" t="str">
        <f t="shared" si="26"/>
        <v/>
      </c>
    </row>
    <row r="228" spans="1:6" ht="16" x14ac:dyDescent="0.2">
      <c r="A228" s="25">
        <v>3350000001</v>
      </c>
      <c r="B228" s="26" t="s">
        <v>237</v>
      </c>
      <c r="C228" s="42">
        <v>102.14</v>
      </c>
      <c r="D228" s="25" t="s">
        <v>18</v>
      </c>
      <c r="E228" s="27"/>
      <c r="F228" s="27">
        <f t="shared" si="26"/>
        <v>0</v>
      </c>
    </row>
    <row r="229" spans="1:6" x14ac:dyDescent="0.2">
      <c r="A229" s="25"/>
      <c r="B229" s="26"/>
      <c r="C229" s="42"/>
      <c r="D229" s="25"/>
      <c r="E229" s="27"/>
      <c r="F229" s="27" t="str">
        <f t="shared" si="26"/>
        <v/>
      </c>
    </row>
    <row r="230" spans="1:6" x14ac:dyDescent="0.2">
      <c r="A230" s="25"/>
      <c r="B230" s="26"/>
      <c r="C230" s="42"/>
      <c r="D230" s="25"/>
      <c r="E230" s="27"/>
      <c r="F230" s="27" t="str">
        <f t="shared" si="26"/>
        <v/>
      </c>
    </row>
    <row r="231" spans="1:6" ht="16" x14ac:dyDescent="0.2">
      <c r="A231" s="5">
        <v>4</v>
      </c>
      <c r="B231" s="6" t="s">
        <v>49</v>
      </c>
      <c r="C231" s="39"/>
      <c r="D231" s="5"/>
      <c r="E231" s="7"/>
      <c r="F231" s="7">
        <f>SUM(F232:F271)/2</f>
        <v>0</v>
      </c>
    </row>
    <row r="232" spans="1:6" x14ac:dyDescent="0.2">
      <c r="A232" s="78"/>
      <c r="B232" s="79"/>
      <c r="C232" s="80"/>
      <c r="D232" s="78"/>
      <c r="E232" s="81"/>
      <c r="F232" s="81"/>
    </row>
    <row r="233" spans="1:6" x14ac:dyDescent="0.2">
      <c r="A233" s="78"/>
      <c r="B233" s="79"/>
      <c r="C233" s="80"/>
      <c r="D233" s="78"/>
      <c r="E233" s="81"/>
      <c r="F233" s="81"/>
    </row>
    <row r="234" spans="1:6" ht="16" x14ac:dyDescent="0.2">
      <c r="A234" s="32">
        <v>41</v>
      </c>
      <c r="B234" s="36" t="s">
        <v>238</v>
      </c>
      <c r="C234" s="82"/>
      <c r="D234" s="33"/>
      <c r="E234" s="86"/>
      <c r="F234" s="29">
        <f>SUM(F236:F238)</f>
        <v>0</v>
      </c>
    </row>
    <row r="235" spans="1:6" ht="16" x14ac:dyDescent="0.2">
      <c r="A235" s="25">
        <v>411</v>
      </c>
      <c r="B235" s="26" t="s">
        <v>239</v>
      </c>
      <c r="C235" s="68"/>
      <c r="D235" s="25"/>
      <c r="E235" s="27"/>
      <c r="F235" s="27"/>
    </row>
    <row r="236" spans="1:6" ht="16" x14ac:dyDescent="0.2">
      <c r="A236" s="25">
        <v>4110000001</v>
      </c>
      <c r="B236" s="26" t="s">
        <v>289</v>
      </c>
      <c r="C236" s="68">
        <v>5.4</v>
      </c>
      <c r="D236" s="25" t="s">
        <v>18</v>
      </c>
      <c r="E236" s="27"/>
      <c r="F236" s="59">
        <f t="shared" ref="F236:F237" si="27">IF(C236="","",C236*E236)</f>
        <v>0</v>
      </c>
    </row>
    <row r="237" spans="1:6" ht="16" x14ac:dyDescent="0.2">
      <c r="A237" s="25">
        <v>4110000002</v>
      </c>
      <c r="B237" s="26" t="s">
        <v>298</v>
      </c>
      <c r="C237" s="68">
        <v>0.9</v>
      </c>
      <c r="D237" s="25" t="s">
        <v>18</v>
      </c>
      <c r="E237" s="27"/>
      <c r="F237" s="59">
        <f t="shared" si="27"/>
        <v>0</v>
      </c>
    </row>
    <row r="238" spans="1:6" x14ac:dyDescent="0.2">
      <c r="A238" s="33"/>
      <c r="B238" s="83"/>
      <c r="C238" s="82"/>
      <c r="D238" s="33"/>
      <c r="E238" s="86"/>
      <c r="F238" s="59"/>
    </row>
    <row r="239" spans="1:6" x14ac:dyDescent="0.2">
      <c r="A239" s="33"/>
      <c r="B239" s="83"/>
      <c r="C239" s="82"/>
      <c r="D239" s="33"/>
      <c r="E239" s="86"/>
      <c r="F239" s="59"/>
    </row>
    <row r="240" spans="1:6" ht="16" x14ac:dyDescent="0.2">
      <c r="A240" s="28">
        <v>42</v>
      </c>
      <c r="B240" s="35" t="s">
        <v>50</v>
      </c>
      <c r="C240" s="41"/>
      <c r="D240" s="28"/>
      <c r="E240" s="29"/>
      <c r="F240" s="29">
        <f>SUM(F241:F244)</f>
        <v>0</v>
      </c>
    </row>
    <row r="241" spans="1:6" ht="16" x14ac:dyDescent="0.2">
      <c r="A241" s="25">
        <v>421</v>
      </c>
      <c r="B241" s="26" t="s">
        <v>51</v>
      </c>
      <c r="C241" s="42"/>
      <c r="D241" s="25"/>
      <c r="E241" s="27"/>
      <c r="F241" s="27" t="str">
        <f t="shared" ref="F241:F245" si="28">IF(C241="","",C241*E241)</f>
        <v/>
      </c>
    </row>
    <row r="242" spans="1:6" ht="16" x14ac:dyDescent="0.2">
      <c r="A242" s="25">
        <v>4210000001</v>
      </c>
      <c r="B242" s="26" t="s">
        <v>212</v>
      </c>
      <c r="C242" s="42">
        <v>3.7</v>
      </c>
      <c r="D242" s="25" t="s">
        <v>19</v>
      </c>
      <c r="E242" s="27"/>
      <c r="F242" s="27">
        <f t="shared" si="28"/>
        <v>0</v>
      </c>
    </row>
    <row r="243" spans="1:6" ht="16" x14ac:dyDescent="0.2">
      <c r="A243" s="25">
        <v>4210000002</v>
      </c>
      <c r="B243" s="26" t="s">
        <v>156</v>
      </c>
      <c r="C243" s="42">
        <v>3.7</v>
      </c>
      <c r="D243" s="25" t="s">
        <v>19</v>
      </c>
      <c r="E243" s="27"/>
      <c r="F243" s="27">
        <f t="shared" si="28"/>
        <v>0</v>
      </c>
    </row>
    <row r="244" spans="1:6" x14ac:dyDescent="0.2">
      <c r="A244" s="25"/>
      <c r="B244" s="26"/>
      <c r="C244" s="42"/>
      <c r="D244" s="25"/>
      <c r="E244" s="27"/>
      <c r="F244" s="27" t="str">
        <f t="shared" si="28"/>
        <v/>
      </c>
    </row>
    <row r="245" spans="1:6" x14ac:dyDescent="0.2">
      <c r="A245" s="25"/>
      <c r="B245" s="26"/>
      <c r="C245" s="42"/>
      <c r="D245" s="25"/>
      <c r="E245" s="27"/>
      <c r="F245" s="27" t="str">
        <f t="shared" si="28"/>
        <v/>
      </c>
    </row>
    <row r="246" spans="1:6" ht="16" x14ac:dyDescent="0.2">
      <c r="A246" s="28">
        <v>43</v>
      </c>
      <c r="B246" s="35" t="s">
        <v>52</v>
      </c>
      <c r="C246" s="41"/>
      <c r="D246" s="28"/>
      <c r="E246" s="29"/>
      <c r="F246" s="29">
        <f>SUM(F247:F252)</f>
        <v>0</v>
      </c>
    </row>
    <row r="247" spans="1:6" ht="16" x14ac:dyDescent="0.2">
      <c r="A247" s="25">
        <v>431</v>
      </c>
      <c r="B247" s="26" t="s">
        <v>53</v>
      </c>
      <c r="C247" s="42"/>
      <c r="D247" s="25"/>
      <c r="E247" s="27"/>
      <c r="F247" s="27" t="str">
        <f t="shared" ref="F247:F271" si="29">IF(C247="","",C247*E247)</f>
        <v/>
      </c>
    </row>
    <row r="248" spans="1:6" ht="16" x14ac:dyDescent="0.2">
      <c r="A248" s="25">
        <v>4310000001</v>
      </c>
      <c r="B248" s="26" t="s">
        <v>214</v>
      </c>
      <c r="C248" s="42">
        <v>1</v>
      </c>
      <c r="D248" s="25" t="s">
        <v>21</v>
      </c>
      <c r="E248" s="27"/>
      <c r="F248" s="27">
        <f t="shared" si="29"/>
        <v>0</v>
      </c>
    </row>
    <row r="249" spans="1:6" ht="16" x14ac:dyDescent="0.2">
      <c r="A249" s="25">
        <v>4310000002</v>
      </c>
      <c r="B249" s="26" t="s">
        <v>157</v>
      </c>
      <c r="C249" s="42">
        <v>1</v>
      </c>
      <c r="D249" s="25" t="s">
        <v>21</v>
      </c>
      <c r="E249" s="27"/>
      <c r="F249" s="27">
        <f t="shared" si="29"/>
        <v>0</v>
      </c>
    </row>
    <row r="250" spans="1:6" ht="16" x14ac:dyDescent="0.2">
      <c r="A250" s="25">
        <v>436</v>
      </c>
      <c r="B250" s="26" t="s">
        <v>290</v>
      </c>
      <c r="C250" s="42"/>
      <c r="D250" s="25"/>
      <c r="E250" s="27"/>
      <c r="F250" s="27" t="str">
        <f t="shared" si="29"/>
        <v/>
      </c>
    </row>
    <row r="251" spans="1:6" ht="16" x14ac:dyDescent="0.2">
      <c r="A251" s="25">
        <v>4360000001</v>
      </c>
      <c r="B251" s="70" t="s">
        <v>291</v>
      </c>
      <c r="C251" s="42">
        <v>1</v>
      </c>
      <c r="D251" s="25" t="s">
        <v>21</v>
      </c>
      <c r="E251" s="27"/>
      <c r="F251" s="27">
        <f t="shared" si="29"/>
        <v>0</v>
      </c>
    </row>
    <row r="252" spans="1:6" ht="16" x14ac:dyDescent="0.2">
      <c r="A252" s="25">
        <v>4320000005</v>
      </c>
      <c r="B252" s="26" t="s">
        <v>215</v>
      </c>
      <c r="C252" s="42">
        <v>1</v>
      </c>
      <c r="D252" s="25" t="s">
        <v>21</v>
      </c>
      <c r="E252" s="27"/>
      <c r="F252" s="27">
        <f>IF(C252="","",C252*E252)</f>
        <v>0</v>
      </c>
    </row>
    <row r="253" spans="1:6" x14ac:dyDescent="0.2">
      <c r="A253" s="25"/>
      <c r="B253" s="26"/>
      <c r="C253" s="54"/>
      <c r="D253" s="25"/>
      <c r="E253" s="27"/>
      <c r="F253" s="27"/>
    </row>
    <row r="254" spans="1:6" x14ac:dyDescent="0.2">
      <c r="A254" s="25"/>
      <c r="B254" s="26"/>
      <c r="C254" s="42"/>
      <c r="D254" s="25"/>
      <c r="E254" s="27"/>
      <c r="F254" s="27"/>
    </row>
    <row r="255" spans="1:6" ht="16" x14ac:dyDescent="0.2">
      <c r="A255" s="28">
        <v>48</v>
      </c>
      <c r="B255" s="35" t="s">
        <v>55</v>
      </c>
      <c r="C255" s="41"/>
      <c r="D255" s="28"/>
      <c r="E255" s="29"/>
      <c r="F255" s="29">
        <f>SUM(F256:F271)</f>
        <v>0</v>
      </c>
    </row>
    <row r="256" spans="1:6" ht="16" x14ac:dyDescent="0.2">
      <c r="A256" s="25">
        <v>485</v>
      </c>
      <c r="B256" s="26" t="s">
        <v>56</v>
      </c>
      <c r="C256" s="42"/>
      <c r="D256" s="25"/>
      <c r="E256" s="27"/>
      <c r="F256" s="27" t="str">
        <f t="shared" si="29"/>
        <v/>
      </c>
    </row>
    <row r="257" spans="1:6" ht="16" x14ac:dyDescent="0.2">
      <c r="A257" s="25">
        <v>4850000002</v>
      </c>
      <c r="B257" s="26" t="s">
        <v>292</v>
      </c>
      <c r="C257" s="42">
        <v>51.14</v>
      </c>
      <c r="D257" s="25" t="s">
        <v>19</v>
      </c>
      <c r="E257" s="27"/>
      <c r="F257" s="27">
        <f t="shared" si="29"/>
        <v>0</v>
      </c>
    </row>
    <row r="258" spans="1:6" ht="16" x14ac:dyDescent="0.2">
      <c r="A258" s="25">
        <v>4850000003</v>
      </c>
      <c r="B258" s="26" t="s">
        <v>293</v>
      </c>
      <c r="C258" s="42">
        <v>40.67</v>
      </c>
      <c r="D258" s="25" t="s">
        <v>19</v>
      </c>
      <c r="E258" s="27"/>
      <c r="F258" s="27">
        <f t="shared" si="29"/>
        <v>0</v>
      </c>
    </row>
    <row r="259" spans="1:6" ht="16" x14ac:dyDescent="0.2">
      <c r="A259" s="25">
        <v>4850000008</v>
      </c>
      <c r="B259" s="26" t="s">
        <v>57</v>
      </c>
      <c r="C259" s="42">
        <v>1</v>
      </c>
      <c r="D259" s="25" t="s">
        <v>21</v>
      </c>
      <c r="E259" s="27"/>
      <c r="F259" s="27">
        <f t="shared" si="29"/>
        <v>0</v>
      </c>
    </row>
    <row r="260" spans="1:6" ht="16" x14ac:dyDescent="0.2">
      <c r="A260" s="25">
        <v>486</v>
      </c>
      <c r="B260" s="26" t="s">
        <v>58</v>
      </c>
      <c r="C260" s="42"/>
      <c r="D260" s="25"/>
      <c r="E260" s="27"/>
      <c r="F260" s="27"/>
    </row>
    <row r="261" spans="1:6" ht="16" x14ac:dyDescent="0.2">
      <c r="A261" s="25">
        <v>4860000001</v>
      </c>
      <c r="B261" s="26" t="s">
        <v>217</v>
      </c>
      <c r="C261" s="42">
        <v>102.14</v>
      </c>
      <c r="D261" s="25" t="s">
        <v>18</v>
      </c>
      <c r="E261" s="27"/>
      <c r="F261" s="27">
        <f t="shared" si="29"/>
        <v>0</v>
      </c>
    </row>
    <row r="262" spans="1:6" ht="16" x14ac:dyDescent="0.2">
      <c r="A262" s="25">
        <v>4860000002</v>
      </c>
      <c r="B262" s="26" t="s">
        <v>294</v>
      </c>
      <c r="C262" s="42">
        <v>102.14</v>
      </c>
      <c r="D262" s="25" t="s">
        <v>18</v>
      </c>
      <c r="E262" s="27"/>
      <c r="F262" s="27">
        <f t="shared" si="29"/>
        <v>0</v>
      </c>
    </row>
    <row r="263" spans="1:6" ht="16" x14ac:dyDescent="0.2">
      <c r="A263" s="25">
        <v>4860000003</v>
      </c>
      <c r="B263" s="26" t="s">
        <v>295</v>
      </c>
      <c r="C263" s="42">
        <v>102.14</v>
      </c>
      <c r="D263" s="25" t="s">
        <v>18</v>
      </c>
      <c r="E263" s="27"/>
      <c r="F263" s="27">
        <f t="shared" si="29"/>
        <v>0</v>
      </c>
    </row>
    <row r="264" spans="1:6" ht="16" x14ac:dyDescent="0.2">
      <c r="A264" s="25">
        <v>487</v>
      </c>
      <c r="B264" s="26" t="s">
        <v>36</v>
      </c>
      <c r="C264" s="42"/>
      <c r="D264" s="25"/>
      <c r="E264" s="27"/>
      <c r="F264" s="27" t="str">
        <f t="shared" si="29"/>
        <v/>
      </c>
    </row>
    <row r="265" spans="1:6" ht="16" x14ac:dyDescent="0.2">
      <c r="A265" s="25">
        <v>4870000001</v>
      </c>
      <c r="B265" s="26" t="s">
        <v>218</v>
      </c>
      <c r="C265" s="42">
        <v>102.14</v>
      </c>
      <c r="D265" s="25" t="s">
        <v>18</v>
      </c>
      <c r="E265" s="27"/>
      <c r="F265" s="27">
        <f t="shared" si="29"/>
        <v>0</v>
      </c>
    </row>
    <row r="266" spans="1:6" ht="16" x14ac:dyDescent="0.2">
      <c r="A266" s="25">
        <v>4870000002</v>
      </c>
      <c r="B266" s="26" t="s">
        <v>296</v>
      </c>
      <c r="C266" s="42">
        <v>102.14</v>
      </c>
      <c r="D266" s="25" t="s">
        <v>18</v>
      </c>
      <c r="E266" s="27"/>
      <c r="F266" s="27">
        <f t="shared" si="29"/>
        <v>0</v>
      </c>
    </row>
    <row r="267" spans="1:6" ht="16" x14ac:dyDescent="0.2">
      <c r="A267" s="25">
        <v>4870000003</v>
      </c>
      <c r="B267" s="26" t="s">
        <v>297</v>
      </c>
      <c r="C267" s="42">
        <v>102.14</v>
      </c>
      <c r="D267" s="25" t="s">
        <v>18</v>
      </c>
      <c r="E267" s="27"/>
      <c r="F267" s="27">
        <f t="shared" si="29"/>
        <v>0</v>
      </c>
    </row>
    <row r="268" spans="1:6" ht="16" x14ac:dyDescent="0.2">
      <c r="A268" s="25">
        <v>488</v>
      </c>
      <c r="B268" s="26" t="s">
        <v>59</v>
      </c>
      <c r="C268" s="42"/>
      <c r="D268" s="25"/>
      <c r="E268" s="27"/>
      <c r="F268" s="27" t="str">
        <f t="shared" si="29"/>
        <v/>
      </c>
    </row>
    <row r="269" spans="1:6" ht="16" x14ac:dyDescent="0.2">
      <c r="A269" s="25">
        <v>4880000001</v>
      </c>
      <c r="B269" s="26" t="s">
        <v>350</v>
      </c>
      <c r="C269" s="42">
        <v>102.14</v>
      </c>
      <c r="D269" s="25" t="s">
        <v>18</v>
      </c>
      <c r="E269" s="27"/>
      <c r="F269" s="27">
        <f t="shared" si="29"/>
        <v>0</v>
      </c>
    </row>
    <row r="270" spans="1:6" x14ac:dyDescent="0.2">
      <c r="A270" s="25"/>
      <c r="B270" s="26"/>
      <c r="C270" s="42"/>
      <c r="D270" s="25"/>
      <c r="E270" s="27"/>
      <c r="F270" s="27" t="str">
        <f t="shared" si="29"/>
        <v/>
      </c>
    </row>
    <row r="271" spans="1:6" x14ac:dyDescent="0.2">
      <c r="A271" s="25"/>
      <c r="B271" s="26"/>
      <c r="C271" s="42"/>
      <c r="D271" s="25"/>
      <c r="E271" s="27"/>
      <c r="F271" s="27" t="str">
        <f t="shared" si="29"/>
        <v/>
      </c>
    </row>
    <row r="272" spans="1:6" ht="16" x14ac:dyDescent="0.2">
      <c r="A272" s="5">
        <v>5</v>
      </c>
      <c r="B272" s="6" t="s">
        <v>60</v>
      </c>
      <c r="C272" s="39"/>
      <c r="D272" s="5"/>
      <c r="E272" s="7"/>
      <c r="F272" s="7">
        <f>SUM(F273:F326)/2</f>
        <v>0</v>
      </c>
    </row>
    <row r="273" spans="1:6" x14ac:dyDescent="0.2">
      <c r="A273" s="25"/>
      <c r="B273" s="26"/>
      <c r="C273" s="42"/>
      <c r="D273" s="25"/>
      <c r="E273" s="27"/>
      <c r="F273" s="27" t="str">
        <f t="shared" ref="F273:F301" si="30">IF(C273="","",C273*E273)</f>
        <v/>
      </c>
    </row>
    <row r="274" spans="1:6" x14ac:dyDescent="0.2">
      <c r="A274" s="25"/>
      <c r="B274" s="26"/>
      <c r="C274" s="42"/>
      <c r="D274" s="25"/>
      <c r="E274" s="27"/>
      <c r="F274" s="27" t="str">
        <f t="shared" si="30"/>
        <v/>
      </c>
    </row>
    <row r="275" spans="1:6" ht="16" x14ac:dyDescent="0.2">
      <c r="A275" s="28">
        <v>52</v>
      </c>
      <c r="B275" s="35" t="s">
        <v>62</v>
      </c>
      <c r="C275" s="41"/>
      <c r="D275" s="28"/>
      <c r="E275" s="29"/>
      <c r="F275" s="29">
        <f>SUM(F276:F285)</f>
        <v>0</v>
      </c>
    </row>
    <row r="276" spans="1:6" ht="16" x14ac:dyDescent="0.2">
      <c r="A276" s="25">
        <v>525</v>
      </c>
      <c r="B276" s="26" t="s">
        <v>63</v>
      </c>
      <c r="C276" s="42"/>
      <c r="D276" s="25"/>
      <c r="E276" s="27"/>
      <c r="F276" s="27" t="str">
        <f t="shared" ref="F276:F283" si="31">IF(C276="","",C276*E276)</f>
        <v/>
      </c>
    </row>
    <row r="277" spans="1:6" ht="16" x14ac:dyDescent="0.2">
      <c r="A277" s="25">
        <v>5250000002</v>
      </c>
      <c r="B277" s="60" t="s">
        <v>338</v>
      </c>
      <c r="C277" s="61">
        <v>4</v>
      </c>
      <c r="D277" s="25" t="s">
        <v>21</v>
      </c>
      <c r="E277" s="27"/>
      <c r="F277" s="27">
        <f t="shared" si="31"/>
        <v>0</v>
      </c>
    </row>
    <row r="278" spans="1:6" ht="16" x14ac:dyDescent="0.2">
      <c r="A278" s="25">
        <v>5250000003</v>
      </c>
      <c r="B278" s="60" t="s">
        <v>339</v>
      </c>
      <c r="C278" s="61">
        <v>1</v>
      </c>
      <c r="D278" s="25" t="s">
        <v>21</v>
      </c>
      <c r="E278" s="27"/>
      <c r="F278" s="27">
        <f t="shared" si="31"/>
        <v>0</v>
      </c>
    </row>
    <row r="279" spans="1:6" ht="16" x14ac:dyDescent="0.2">
      <c r="A279" s="25">
        <v>5250000004</v>
      </c>
      <c r="B279" s="60" t="s">
        <v>163</v>
      </c>
      <c r="C279" s="42">
        <v>4</v>
      </c>
      <c r="D279" s="25" t="s">
        <v>21</v>
      </c>
      <c r="E279" s="27"/>
      <c r="F279" s="27">
        <f t="shared" si="31"/>
        <v>0</v>
      </c>
    </row>
    <row r="280" spans="1:6" ht="16" x14ac:dyDescent="0.2">
      <c r="A280" s="25">
        <v>5250000005</v>
      </c>
      <c r="B280" s="60" t="s">
        <v>340</v>
      </c>
      <c r="C280" s="42">
        <v>1</v>
      </c>
      <c r="D280" s="25" t="s">
        <v>21</v>
      </c>
      <c r="E280" s="27"/>
      <c r="F280" s="27">
        <f t="shared" si="31"/>
        <v>0</v>
      </c>
    </row>
    <row r="281" spans="1:6" ht="16" x14ac:dyDescent="0.2">
      <c r="A281" s="25">
        <v>526</v>
      </c>
      <c r="B281" s="26" t="s">
        <v>150</v>
      </c>
      <c r="C281" s="42"/>
      <c r="D281" s="25"/>
      <c r="E281" s="27"/>
      <c r="F281" s="27"/>
    </row>
    <row r="282" spans="1:6" ht="16" x14ac:dyDescent="0.2">
      <c r="A282" s="25">
        <v>5260000001</v>
      </c>
      <c r="B282" s="26" t="s">
        <v>159</v>
      </c>
      <c r="C282" s="42">
        <v>5</v>
      </c>
      <c r="D282" s="25" t="s">
        <v>21</v>
      </c>
      <c r="E282" s="27"/>
      <c r="F282" s="27">
        <f t="shared" si="31"/>
        <v>0</v>
      </c>
    </row>
    <row r="283" spans="1:6" ht="16" x14ac:dyDescent="0.2">
      <c r="A283" s="25">
        <v>5260000002</v>
      </c>
      <c r="B283" s="26" t="s">
        <v>160</v>
      </c>
      <c r="C283" s="42">
        <v>5</v>
      </c>
      <c r="D283" s="25" t="s">
        <v>21</v>
      </c>
      <c r="E283" s="27"/>
      <c r="F283" s="27">
        <f t="shared" si="31"/>
        <v>0</v>
      </c>
    </row>
    <row r="284" spans="1:6" x14ac:dyDescent="0.2">
      <c r="A284" s="25"/>
      <c r="B284" s="26"/>
      <c r="C284" s="42"/>
      <c r="D284" s="25"/>
      <c r="E284" s="27"/>
      <c r="F284" s="27"/>
    </row>
    <row r="285" spans="1:6" x14ac:dyDescent="0.2">
      <c r="A285" s="25"/>
      <c r="B285" s="26"/>
      <c r="C285" s="42"/>
      <c r="D285" s="25"/>
      <c r="E285" s="27"/>
      <c r="F285" s="27"/>
    </row>
    <row r="286" spans="1:6" ht="16" x14ac:dyDescent="0.2">
      <c r="A286" s="28">
        <v>53</v>
      </c>
      <c r="B286" s="35" t="s">
        <v>64</v>
      </c>
      <c r="C286" s="41"/>
      <c r="D286" s="28"/>
      <c r="E286" s="29"/>
      <c r="F286" s="29">
        <f>SUM(F287:F297)</f>
        <v>0</v>
      </c>
    </row>
    <row r="287" spans="1:6" ht="16" x14ac:dyDescent="0.2">
      <c r="A287" s="25">
        <v>531</v>
      </c>
      <c r="B287" s="64" t="s">
        <v>65</v>
      </c>
      <c r="C287" s="42"/>
      <c r="D287" s="25"/>
      <c r="E287" s="27"/>
      <c r="F287" s="27"/>
    </row>
    <row r="288" spans="1:6" ht="16" x14ac:dyDescent="0.2">
      <c r="A288" s="25">
        <v>5310000001</v>
      </c>
      <c r="B288" s="26" t="s">
        <v>66</v>
      </c>
      <c r="C288" s="42">
        <v>68.14</v>
      </c>
      <c r="D288" s="25" t="s">
        <v>18</v>
      </c>
      <c r="E288" s="27"/>
      <c r="F288" s="27">
        <f t="shared" ref="F288:F292" si="32">IF(C288="","",C288*E288)</f>
        <v>0</v>
      </c>
    </row>
    <row r="289" spans="1:7" ht="16" x14ac:dyDescent="0.2">
      <c r="A289" s="25">
        <v>5310000003</v>
      </c>
      <c r="B289" s="26" t="s">
        <v>67</v>
      </c>
      <c r="C289" s="42">
        <v>7</v>
      </c>
      <c r="D289" s="25" t="s">
        <v>19</v>
      </c>
      <c r="E289" s="27"/>
      <c r="F289" s="27">
        <f t="shared" si="32"/>
        <v>0</v>
      </c>
    </row>
    <row r="290" spans="1:7" ht="16" x14ac:dyDescent="0.2">
      <c r="A290" s="25">
        <v>5310000004</v>
      </c>
      <c r="B290" s="26" t="s">
        <v>68</v>
      </c>
      <c r="C290" s="42">
        <v>15</v>
      </c>
      <c r="D290" s="25" t="s">
        <v>19</v>
      </c>
      <c r="E290" s="27"/>
      <c r="F290" s="27">
        <f t="shared" si="32"/>
        <v>0</v>
      </c>
    </row>
    <row r="291" spans="1:7" ht="16" x14ac:dyDescent="0.2">
      <c r="A291" s="25">
        <v>535</v>
      </c>
      <c r="B291" s="26" t="s">
        <v>70</v>
      </c>
      <c r="C291" s="42"/>
      <c r="D291" s="25"/>
      <c r="E291" s="27"/>
      <c r="F291" s="27" t="str">
        <f t="shared" si="32"/>
        <v/>
      </c>
    </row>
    <row r="292" spans="1:7" ht="16" x14ac:dyDescent="0.2">
      <c r="A292" s="25">
        <v>5350000002</v>
      </c>
      <c r="B292" s="26" t="s">
        <v>397</v>
      </c>
      <c r="C292" s="42">
        <v>36.409999999999997</v>
      </c>
      <c r="D292" s="25" t="s">
        <v>18</v>
      </c>
      <c r="E292" s="27"/>
      <c r="F292" s="27">
        <f t="shared" si="32"/>
        <v>0</v>
      </c>
    </row>
    <row r="293" spans="1:7" ht="16" x14ac:dyDescent="0.2">
      <c r="A293" s="90">
        <v>53500000021</v>
      </c>
      <c r="B293" s="91" t="s">
        <v>396</v>
      </c>
      <c r="C293" s="92">
        <v>36.409999999999997</v>
      </c>
      <c r="D293" s="90" t="s">
        <v>13</v>
      </c>
      <c r="E293" s="89"/>
      <c r="F293" s="89">
        <f t="shared" ref="F293" si="33">IF(C293="","",C293*E293)</f>
        <v>0</v>
      </c>
      <c r="G293" s="95"/>
    </row>
    <row r="294" spans="1:7" ht="16" x14ac:dyDescent="0.2">
      <c r="A294" s="25">
        <v>536</v>
      </c>
      <c r="B294" s="26" t="s">
        <v>71</v>
      </c>
      <c r="C294" s="42"/>
      <c r="D294" s="25"/>
      <c r="E294" s="27"/>
      <c r="F294" s="27" t="str">
        <f t="shared" si="30"/>
        <v/>
      </c>
    </row>
    <row r="295" spans="1:7" ht="16" x14ac:dyDescent="0.2">
      <c r="A295" s="25">
        <v>5360000001</v>
      </c>
      <c r="B295" s="26" t="s">
        <v>299</v>
      </c>
      <c r="C295" s="42">
        <v>85.14</v>
      </c>
      <c r="D295" s="25" t="s">
        <v>18</v>
      </c>
      <c r="E295" s="27"/>
      <c r="F295" s="27">
        <f t="shared" si="30"/>
        <v>0</v>
      </c>
    </row>
    <row r="296" spans="1:7" ht="16" x14ac:dyDescent="0.2">
      <c r="A296" s="25">
        <v>5360000002</v>
      </c>
      <c r="B296" s="26" t="s">
        <v>300</v>
      </c>
      <c r="C296" s="42">
        <v>7</v>
      </c>
      <c r="D296" s="25" t="s">
        <v>19</v>
      </c>
      <c r="E296" s="27"/>
      <c r="F296" s="27">
        <f t="shared" si="30"/>
        <v>0</v>
      </c>
    </row>
    <row r="297" spans="1:7" x14ac:dyDescent="0.2">
      <c r="A297" s="25"/>
      <c r="B297" s="26"/>
      <c r="C297" s="42"/>
      <c r="D297" s="25"/>
      <c r="E297" s="27"/>
      <c r="F297" s="27" t="str">
        <f t="shared" si="30"/>
        <v/>
      </c>
    </row>
    <row r="298" spans="1:7" x14ac:dyDescent="0.2">
      <c r="A298" s="25"/>
      <c r="B298" s="26"/>
      <c r="C298" s="42"/>
      <c r="D298" s="25"/>
      <c r="E298" s="27"/>
      <c r="F298" s="27" t="str">
        <f t="shared" si="30"/>
        <v/>
      </c>
    </row>
    <row r="299" spans="1:7" ht="16" x14ac:dyDescent="0.2">
      <c r="A299" s="28">
        <v>54</v>
      </c>
      <c r="B299" s="35" t="s">
        <v>73</v>
      </c>
      <c r="C299" s="41"/>
      <c r="D299" s="28"/>
      <c r="E299" s="29"/>
      <c r="F299" s="29">
        <f>SUM(F300:F301)</f>
        <v>0</v>
      </c>
    </row>
    <row r="300" spans="1:7" ht="14.5" customHeight="1" x14ac:dyDescent="0.2">
      <c r="A300" s="25">
        <v>541</v>
      </c>
      <c r="B300" s="26" t="s">
        <v>65</v>
      </c>
      <c r="C300" s="42"/>
      <c r="D300" s="25"/>
      <c r="E300" s="27"/>
      <c r="F300" s="27" t="str">
        <f t="shared" si="30"/>
        <v/>
      </c>
    </row>
    <row r="301" spans="1:7" ht="16" x14ac:dyDescent="0.2">
      <c r="A301" s="25">
        <v>5410000001</v>
      </c>
      <c r="B301" s="26" t="s">
        <v>301</v>
      </c>
      <c r="C301" s="42">
        <v>45.12</v>
      </c>
      <c r="D301" s="25" t="s">
        <v>18</v>
      </c>
      <c r="E301" s="27"/>
      <c r="F301" s="27">
        <f t="shared" si="30"/>
        <v>0</v>
      </c>
    </row>
    <row r="302" spans="1:7" x14ac:dyDescent="0.2">
      <c r="A302" s="25"/>
      <c r="B302" s="26"/>
      <c r="C302" s="42"/>
      <c r="D302" s="25"/>
      <c r="E302" s="27"/>
      <c r="F302" s="27"/>
    </row>
    <row r="303" spans="1:7" x14ac:dyDescent="0.2">
      <c r="A303" s="25"/>
      <c r="B303" s="26"/>
      <c r="C303" s="42"/>
      <c r="D303" s="25"/>
      <c r="E303" s="27"/>
      <c r="F303" s="27"/>
    </row>
    <row r="304" spans="1:7" ht="16" x14ac:dyDescent="0.2">
      <c r="A304" s="28">
        <v>55</v>
      </c>
      <c r="B304" s="35" t="s">
        <v>219</v>
      </c>
      <c r="C304" s="41"/>
      <c r="D304" s="28"/>
      <c r="E304" s="29"/>
      <c r="F304" s="29">
        <f>SUM(F305:F308)</f>
        <v>0</v>
      </c>
    </row>
    <row r="305" spans="1:7" ht="16" x14ac:dyDescent="0.2">
      <c r="A305" s="25">
        <v>554</v>
      </c>
      <c r="B305" s="26" t="s">
        <v>304</v>
      </c>
      <c r="C305" s="42"/>
      <c r="D305" s="25"/>
      <c r="E305" s="27"/>
      <c r="F305" s="27" t="str">
        <f t="shared" ref="F305:F306" si="34">IF(C305="","",C305*E305)</f>
        <v/>
      </c>
    </row>
    <row r="306" spans="1:7" ht="16" x14ac:dyDescent="0.2">
      <c r="A306" s="25">
        <v>5540000001</v>
      </c>
      <c r="B306" s="26" t="s">
        <v>305</v>
      </c>
      <c r="C306" s="42">
        <v>1</v>
      </c>
      <c r="D306" s="25" t="s">
        <v>21</v>
      </c>
      <c r="E306" s="27"/>
      <c r="F306" s="27">
        <f t="shared" si="34"/>
        <v>0</v>
      </c>
    </row>
    <row r="307" spans="1:7" x14ac:dyDescent="0.2">
      <c r="A307" s="25"/>
      <c r="B307" s="26"/>
      <c r="C307" s="42"/>
      <c r="D307" s="25"/>
      <c r="E307" s="27"/>
      <c r="F307" s="27"/>
    </row>
    <row r="308" spans="1:7" x14ac:dyDescent="0.2">
      <c r="A308" s="25"/>
      <c r="B308" s="26"/>
      <c r="C308" s="42"/>
      <c r="D308" s="25"/>
      <c r="E308" s="27"/>
      <c r="F308" s="27"/>
    </row>
    <row r="309" spans="1:7" ht="16" x14ac:dyDescent="0.2">
      <c r="A309" s="28">
        <v>56</v>
      </c>
      <c r="B309" s="35" t="s">
        <v>75</v>
      </c>
      <c r="C309" s="41"/>
      <c r="D309" s="28"/>
      <c r="E309" s="29"/>
      <c r="F309" s="29">
        <f>SUM(F310:F319)</f>
        <v>0</v>
      </c>
    </row>
    <row r="310" spans="1:7" ht="16" x14ac:dyDescent="0.2">
      <c r="A310" s="25">
        <v>565</v>
      </c>
      <c r="B310" s="26" t="s">
        <v>76</v>
      </c>
      <c r="C310" s="42"/>
      <c r="D310" s="25"/>
      <c r="E310" s="27"/>
      <c r="F310" s="27" t="str">
        <f t="shared" ref="F310:F353" si="35">IF(C310="","",C310*E310)</f>
        <v/>
      </c>
    </row>
    <row r="311" spans="1:7" ht="16" x14ac:dyDescent="0.2">
      <c r="A311" s="25">
        <v>5650000003</v>
      </c>
      <c r="B311" s="26" t="s">
        <v>302</v>
      </c>
      <c r="C311" s="42">
        <v>5.66</v>
      </c>
      <c r="D311" s="25" t="s">
        <v>18</v>
      </c>
      <c r="E311" s="27"/>
      <c r="F311" s="27">
        <f t="shared" si="35"/>
        <v>0</v>
      </c>
    </row>
    <row r="312" spans="1:7" ht="16" x14ac:dyDescent="0.2">
      <c r="A312" s="90">
        <v>56500000031</v>
      </c>
      <c r="B312" s="91" t="s">
        <v>395</v>
      </c>
      <c r="C312" s="92">
        <v>5.66</v>
      </c>
      <c r="D312" s="90" t="s">
        <v>13</v>
      </c>
      <c r="E312" s="89"/>
      <c r="F312" s="89">
        <f t="shared" ref="F312" si="36">IF(C312="","",C312*E312)</f>
        <v>0</v>
      </c>
      <c r="G312" s="95"/>
    </row>
    <row r="313" spans="1:7" ht="16" x14ac:dyDescent="0.2">
      <c r="A313" s="25">
        <v>566</v>
      </c>
      <c r="B313" s="26" t="s">
        <v>155</v>
      </c>
      <c r="C313" s="42"/>
      <c r="D313" s="25"/>
      <c r="E313" s="27"/>
      <c r="F313" s="27" t="str">
        <f t="shared" si="35"/>
        <v/>
      </c>
    </row>
    <row r="314" spans="1:7" ht="16" x14ac:dyDescent="0.2">
      <c r="A314" s="25">
        <v>5660000002</v>
      </c>
      <c r="B314" s="26" t="s">
        <v>222</v>
      </c>
      <c r="C314" s="42">
        <v>21.67</v>
      </c>
      <c r="D314" s="25" t="s">
        <v>18</v>
      </c>
      <c r="E314" s="27"/>
      <c r="F314" s="27">
        <f t="shared" si="35"/>
        <v>0</v>
      </c>
    </row>
    <row r="315" spans="1:7" ht="16" x14ac:dyDescent="0.2">
      <c r="A315" s="90">
        <v>56600000021</v>
      </c>
      <c r="B315" s="91" t="s">
        <v>384</v>
      </c>
      <c r="C315" s="92">
        <v>21.67</v>
      </c>
      <c r="D315" s="90" t="s">
        <v>13</v>
      </c>
      <c r="E315" s="89"/>
      <c r="F315" s="89">
        <f t="shared" ref="F315" si="37">IF(C315="","",C315*E315)</f>
        <v>0</v>
      </c>
    </row>
    <row r="316" spans="1:7" ht="16" x14ac:dyDescent="0.2">
      <c r="A316" s="25">
        <v>5660000004</v>
      </c>
      <c r="B316" s="26" t="s">
        <v>303</v>
      </c>
      <c r="C316" s="42">
        <v>16.600000000000001</v>
      </c>
      <c r="D316" s="25" t="s">
        <v>19</v>
      </c>
      <c r="E316" s="27"/>
      <c r="F316" s="27">
        <f t="shared" si="35"/>
        <v>0</v>
      </c>
    </row>
    <row r="317" spans="1:7" ht="16" x14ac:dyDescent="0.2">
      <c r="A317" s="90">
        <v>56600000041</v>
      </c>
      <c r="B317" s="91" t="s">
        <v>385</v>
      </c>
      <c r="C317" s="92">
        <v>16.600000000000001</v>
      </c>
      <c r="D317" s="90" t="s">
        <v>19</v>
      </c>
      <c r="E317" s="89"/>
      <c r="F317" s="89">
        <f t="shared" ref="F317" si="38">IF(C317="","",C317*E317)</f>
        <v>0</v>
      </c>
    </row>
    <row r="318" spans="1:7" ht="16" x14ac:dyDescent="0.2">
      <c r="A318" s="25">
        <v>567</v>
      </c>
      <c r="B318" s="26" t="s">
        <v>43</v>
      </c>
      <c r="C318" s="42"/>
      <c r="D318" s="25"/>
      <c r="E318" s="27"/>
      <c r="F318" s="27" t="str">
        <f t="shared" si="35"/>
        <v/>
      </c>
    </row>
    <row r="319" spans="1:7" ht="16" x14ac:dyDescent="0.2">
      <c r="A319" s="25">
        <v>5670000001</v>
      </c>
      <c r="B319" s="26" t="s">
        <v>77</v>
      </c>
      <c r="C319" s="42">
        <v>5.66</v>
      </c>
      <c r="D319" s="25" t="s">
        <v>18</v>
      </c>
      <c r="E319" s="27"/>
      <c r="F319" s="27">
        <f t="shared" si="35"/>
        <v>0</v>
      </c>
    </row>
    <row r="320" spans="1:7" x14ac:dyDescent="0.2">
      <c r="A320" s="25"/>
      <c r="B320" s="26"/>
      <c r="C320" s="42"/>
      <c r="D320" s="25"/>
      <c r="E320" s="27"/>
      <c r="F320" s="27"/>
    </row>
    <row r="321" spans="1:6" x14ac:dyDescent="0.2">
      <c r="A321" s="25"/>
      <c r="B321" s="26"/>
      <c r="C321" s="42"/>
      <c r="D321" s="25"/>
      <c r="E321" s="27"/>
      <c r="F321" s="27" t="str">
        <f t="shared" si="35"/>
        <v/>
      </c>
    </row>
    <row r="322" spans="1:6" ht="16" x14ac:dyDescent="0.2">
      <c r="A322" s="28">
        <v>57</v>
      </c>
      <c r="B322" s="35" t="s">
        <v>306</v>
      </c>
      <c r="C322" s="41"/>
      <c r="D322" s="28"/>
      <c r="E322" s="29"/>
      <c r="F322" s="29">
        <f>SUM(F323:F326)</f>
        <v>0</v>
      </c>
    </row>
    <row r="323" spans="1:6" ht="16" x14ac:dyDescent="0.2">
      <c r="A323" s="25">
        <v>570</v>
      </c>
      <c r="B323" s="26" t="s">
        <v>307</v>
      </c>
      <c r="C323" s="42"/>
      <c r="D323" s="25"/>
      <c r="E323" s="27"/>
      <c r="F323" s="27" t="str">
        <f t="shared" ref="F323:F324" si="39">IF(C323="","",C323*E323)</f>
        <v/>
      </c>
    </row>
    <row r="324" spans="1:6" ht="16" x14ac:dyDescent="0.2">
      <c r="A324" s="25">
        <v>5560000001</v>
      </c>
      <c r="B324" s="26" t="s">
        <v>308</v>
      </c>
      <c r="C324" s="42">
        <v>1</v>
      </c>
      <c r="D324" s="25" t="s">
        <v>21</v>
      </c>
      <c r="E324" s="27"/>
      <c r="F324" s="27">
        <f t="shared" si="39"/>
        <v>0</v>
      </c>
    </row>
    <row r="325" spans="1:6" x14ac:dyDescent="0.2">
      <c r="A325" s="25"/>
      <c r="B325" s="26"/>
      <c r="C325" s="42"/>
      <c r="D325" s="25"/>
      <c r="E325" s="27"/>
      <c r="F325" s="27"/>
    </row>
    <row r="326" spans="1:6" x14ac:dyDescent="0.2">
      <c r="A326" s="25"/>
      <c r="B326" s="26"/>
      <c r="C326" s="42"/>
      <c r="D326" s="25"/>
      <c r="E326" s="27"/>
      <c r="F326" s="27"/>
    </row>
    <row r="327" spans="1:6" ht="16" x14ac:dyDescent="0.2">
      <c r="A327" s="5">
        <v>7</v>
      </c>
      <c r="B327" s="6" t="s">
        <v>79</v>
      </c>
      <c r="C327" s="39"/>
      <c r="D327" s="5"/>
      <c r="E327" s="7"/>
      <c r="F327" s="7">
        <f>SUM(F328:F370)/2</f>
        <v>0</v>
      </c>
    </row>
    <row r="328" spans="1:6" x14ac:dyDescent="0.2">
      <c r="A328" s="8"/>
      <c r="B328" s="9"/>
      <c r="C328" s="40"/>
      <c r="D328" s="8"/>
      <c r="E328" s="10"/>
      <c r="F328" s="10" t="str">
        <f t="shared" si="35"/>
        <v/>
      </c>
    </row>
    <row r="329" spans="1:6" x14ac:dyDescent="0.2">
      <c r="A329" s="8"/>
      <c r="B329" s="9"/>
      <c r="C329" s="40"/>
      <c r="D329" s="8"/>
      <c r="E329" s="10"/>
      <c r="F329" s="10" t="str">
        <f t="shared" si="35"/>
        <v/>
      </c>
    </row>
    <row r="330" spans="1:6" ht="16" x14ac:dyDescent="0.2">
      <c r="A330" s="11">
        <v>71</v>
      </c>
      <c r="B330" s="12" t="s">
        <v>80</v>
      </c>
      <c r="C330" s="43"/>
      <c r="D330" s="11"/>
      <c r="E330" s="13"/>
      <c r="F330" s="13">
        <f>SUM(F331:F337)</f>
        <v>0</v>
      </c>
    </row>
    <row r="331" spans="1:6" ht="16" x14ac:dyDescent="0.2">
      <c r="A331" s="8">
        <v>711</v>
      </c>
      <c r="B331" s="9" t="s">
        <v>81</v>
      </c>
      <c r="C331" s="40"/>
      <c r="D331" s="8"/>
      <c r="E331" s="10"/>
      <c r="F331" s="10" t="str">
        <f t="shared" si="35"/>
        <v/>
      </c>
    </row>
    <row r="332" spans="1:6" ht="16" x14ac:dyDescent="0.2">
      <c r="A332" s="8">
        <v>7110000001</v>
      </c>
      <c r="B332" s="9" t="s">
        <v>242</v>
      </c>
      <c r="C332" s="40">
        <v>1</v>
      </c>
      <c r="D332" s="8" t="s">
        <v>11</v>
      </c>
      <c r="E332" s="10"/>
      <c r="F332" s="10">
        <f t="shared" si="35"/>
        <v>0</v>
      </c>
    </row>
    <row r="333" spans="1:6" ht="16" x14ac:dyDescent="0.2">
      <c r="A333" s="8">
        <v>712</v>
      </c>
      <c r="B333" s="9" t="s">
        <v>82</v>
      </c>
      <c r="C333" s="40"/>
      <c r="D333" s="8"/>
      <c r="E333" s="10"/>
      <c r="F333" s="10" t="str">
        <f t="shared" si="35"/>
        <v/>
      </c>
    </row>
    <row r="334" spans="1:6" ht="16" x14ac:dyDescent="0.2">
      <c r="A334" s="8">
        <v>7120000001</v>
      </c>
      <c r="B334" s="9" t="s">
        <v>241</v>
      </c>
      <c r="C334" s="40">
        <v>1</v>
      </c>
      <c r="D334" s="8" t="s">
        <v>11</v>
      </c>
      <c r="E334" s="10"/>
      <c r="F334" s="10">
        <f t="shared" si="35"/>
        <v>0</v>
      </c>
    </row>
    <row r="335" spans="1:6" ht="16.5" customHeight="1" x14ac:dyDescent="0.2">
      <c r="A335" s="8">
        <v>713</v>
      </c>
      <c r="B335" s="9" t="s">
        <v>83</v>
      </c>
      <c r="C335" s="40"/>
      <c r="D335" s="8"/>
      <c r="E335" s="10"/>
      <c r="F335" s="10" t="str">
        <f t="shared" si="35"/>
        <v/>
      </c>
    </row>
    <row r="336" spans="1:6" ht="16" x14ac:dyDescent="0.2">
      <c r="A336" s="8">
        <v>7130000007</v>
      </c>
      <c r="B336" s="9" t="s">
        <v>309</v>
      </c>
      <c r="C336" s="40">
        <v>1</v>
      </c>
      <c r="D336" s="8" t="s">
        <v>11</v>
      </c>
      <c r="E336" s="10"/>
      <c r="F336" s="10">
        <f t="shared" si="35"/>
        <v>0</v>
      </c>
    </row>
    <row r="337" spans="1:7" ht="16" x14ac:dyDescent="0.2">
      <c r="A337" s="90">
        <v>71300000071</v>
      </c>
      <c r="B337" s="91" t="s">
        <v>386</v>
      </c>
      <c r="C337" s="92">
        <v>1</v>
      </c>
      <c r="D337" s="90" t="s">
        <v>11</v>
      </c>
      <c r="E337" s="89"/>
      <c r="F337" s="89">
        <f t="shared" ref="F337" si="40">IF(C337="","",C337*E337)</f>
        <v>0</v>
      </c>
      <c r="G337" s="95"/>
    </row>
    <row r="338" spans="1:7" x14ac:dyDescent="0.2">
      <c r="A338" s="8"/>
      <c r="B338" s="9"/>
      <c r="C338" s="40"/>
      <c r="D338" s="8"/>
      <c r="E338" s="10"/>
      <c r="F338" s="10"/>
    </row>
    <row r="339" spans="1:7" x14ac:dyDescent="0.2">
      <c r="A339" s="8"/>
      <c r="B339" s="9"/>
      <c r="C339" s="40"/>
      <c r="D339" s="8"/>
      <c r="E339" s="10"/>
      <c r="F339" s="10" t="str">
        <f t="shared" si="35"/>
        <v/>
      </c>
    </row>
    <row r="340" spans="1:7" ht="16" x14ac:dyDescent="0.2">
      <c r="A340" s="11">
        <v>72</v>
      </c>
      <c r="B340" s="12" t="s">
        <v>84</v>
      </c>
      <c r="C340" s="43"/>
      <c r="D340" s="11"/>
      <c r="E340" s="13"/>
      <c r="F340" s="13">
        <f>SUM(F341:F348)</f>
        <v>0</v>
      </c>
    </row>
    <row r="341" spans="1:7" ht="16" x14ac:dyDescent="0.2">
      <c r="A341" s="8">
        <v>721</v>
      </c>
      <c r="B341" s="9" t="s">
        <v>85</v>
      </c>
      <c r="C341" s="40"/>
      <c r="D341" s="8"/>
      <c r="E341" s="10"/>
      <c r="F341" s="10" t="str">
        <f t="shared" ref="F341:F348" si="41">IF(C341="","",C341*E341)</f>
        <v/>
      </c>
    </row>
    <row r="342" spans="1:7" ht="16" x14ac:dyDescent="0.2">
      <c r="A342" s="8">
        <v>7210000001</v>
      </c>
      <c r="B342" s="9" t="s">
        <v>85</v>
      </c>
      <c r="C342" s="40">
        <v>1</v>
      </c>
      <c r="D342" s="8" t="s">
        <v>11</v>
      </c>
      <c r="E342" s="10"/>
      <c r="F342" s="10">
        <f t="shared" si="41"/>
        <v>0</v>
      </c>
    </row>
    <row r="343" spans="1:7" ht="16" x14ac:dyDescent="0.2">
      <c r="A343" s="8">
        <v>722</v>
      </c>
      <c r="B343" s="9" t="s">
        <v>86</v>
      </c>
      <c r="C343" s="40"/>
      <c r="D343" s="8"/>
      <c r="E343" s="10"/>
      <c r="F343" s="10" t="str">
        <f t="shared" si="41"/>
        <v/>
      </c>
    </row>
    <row r="344" spans="1:7" ht="16" x14ac:dyDescent="0.2">
      <c r="A344" s="8">
        <v>7220000001</v>
      </c>
      <c r="B344" s="9" t="s">
        <v>86</v>
      </c>
      <c r="C344" s="40">
        <v>1</v>
      </c>
      <c r="D344" s="8" t="s">
        <v>11</v>
      </c>
      <c r="E344" s="10"/>
      <c r="F344" s="10">
        <f t="shared" si="41"/>
        <v>0</v>
      </c>
    </row>
    <row r="345" spans="1:7" ht="16" x14ac:dyDescent="0.2">
      <c r="A345" s="8">
        <v>724</v>
      </c>
      <c r="B345" s="9" t="s">
        <v>87</v>
      </c>
      <c r="C345" s="40"/>
      <c r="D345" s="8"/>
      <c r="E345" s="10"/>
      <c r="F345" s="10" t="str">
        <f t="shared" si="41"/>
        <v/>
      </c>
    </row>
    <row r="346" spans="1:7" ht="16" x14ac:dyDescent="0.2">
      <c r="A346" s="8">
        <v>7240000001</v>
      </c>
      <c r="B346" s="9" t="s">
        <v>88</v>
      </c>
      <c r="C346" s="40">
        <v>1</v>
      </c>
      <c r="D346" s="8" t="s">
        <v>11</v>
      </c>
      <c r="E346" s="10"/>
      <c r="F346" s="10">
        <f t="shared" si="41"/>
        <v>0</v>
      </c>
      <c r="G346" s="88" t="s">
        <v>353</v>
      </c>
    </row>
    <row r="347" spans="1:7" ht="16" x14ac:dyDescent="0.2">
      <c r="A347" s="8">
        <v>725</v>
      </c>
      <c r="B347" s="9" t="s">
        <v>89</v>
      </c>
      <c r="C347" s="40"/>
      <c r="D347" s="8"/>
      <c r="E347" s="10"/>
      <c r="F347" s="10" t="str">
        <f t="shared" si="41"/>
        <v/>
      </c>
    </row>
    <row r="348" spans="1:7" ht="16" x14ac:dyDescent="0.2">
      <c r="A348" s="8">
        <v>7250000001</v>
      </c>
      <c r="B348" s="9" t="s">
        <v>89</v>
      </c>
      <c r="C348" s="40">
        <v>1</v>
      </c>
      <c r="D348" s="8" t="s">
        <v>11</v>
      </c>
      <c r="E348" s="10"/>
      <c r="F348" s="10">
        <f t="shared" si="41"/>
        <v>0</v>
      </c>
    </row>
    <row r="349" spans="1:7" x14ac:dyDescent="0.2">
      <c r="A349" s="8"/>
      <c r="B349" s="9"/>
      <c r="C349" s="40"/>
      <c r="D349" s="8"/>
      <c r="E349" s="10"/>
      <c r="F349" s="10" t="str">
        <f t="shared" si="35"/>
        <v/>
      </c>
    </row>
    <row r="350" spans="1:7" x14ac:dyDescent="0.2">
      <c r="A350" s="8"/>
      <c r="B350" s="9"/>
      <c r="C350" s="40"/>
      <c r="D350" s="8"/>
      <c r="E350" s="10"/>
      <c r="F350" s="10" t="str">
        <f t="shared" si="35"/>
        <v/>
      </c>
    </row>
    <row r="351" spans="1:7" ht="16" x14ac:dyDescent="0.2">
      <c r="A351" s="11">
        <v>74</v>
      </c>
      <c r="B351" s="12" t="s">
        <v>90</v>
      </c>
      <c r="C351" s="43"/>
      <c r="D351" s="11"/>
      <c r="E351" s="13"/>
      <c r="F351" s="13">
        <f>SUM(F352:F365)</f>
        <v>0</v>
      </c>
    </row>
    <row r="352" spans="1:7" ht="16" x14ac:dyDescent="0.2">
      <c r="A352" s="8">
        <v>741</v>
      </c>
      <c r="B352" s="9" t="s">
        <v>91</v>
      </c>
      <c r="C352" s="40"/>
      <c r="D352" s="8"/>
      <c r="E352" s="10"/>
      <c r="F352" s="10" t="str">
        <f t="shared" si="35"/>
        <v/>
      </c>
    </row>
    <row r="353" spans="1:7" ht="16" x14ac:dyDescent="0.2">
      <c r="A353" s="8">
        <v>7410000001</v>
      </c>
      <c r="B353" s="9" t="s">
        <v>91</v>
      </c>
      <c r="C353" s="40">
        <v>1</v>
      </c>
      <c r="D353" s="8" t="s">
        <v>11</v>
      </c>
      <c r="E353" s="10"/>
      <c r="F353" s="10">
        <f t="shared" si="35"/>
        <v>0</v>
      </c>
    </row>
    <row r="354" spans="1:7" ht="16" x14ac:dyDescent="0.2">
      <c r="A354" s="8">
        <v>742</v>
      </c>
      <c r="B354" s="9" t="s">
        <v>92</v>
      </c>
      <c r="C354" s="40"/>
      <c r="D354" s="8"/>
      <c r="E354" s="10"/>
      <c r="F354" s="10" t="str">
        <f t="shared" ref="F354:F370" si="42">IF(C354="","",C354*E354)</f>
        <v/>
      </c>
    </row>
    <row r="355" spans="1:7" ht="16" x14ac:dyDescent="0.2">
      <c r="A355" s="8">
        <v>7420000001</v>
      </c>
      <c r="B355" s="9" t="s">
        <v>92</v>
      </c>
      <c r="C355" s="40">
        <v>1</v>
      </c>
      <c r="D355" s="8" t="s">
        <v>11</v>
      </c>
      <c r="E355" s="10"/>
      <c r="F355" s="10">
        <f t="shared" si="42"/>
        <v>0</v>
      </c>
    </row>
    <row r="356" spans="1:7" ht="16" x14ac:dyDescent="0.2">
      <c r="A356" s="8">
        <v>743</v>
      </c>
      <c r="B356" s="9" t="s">
        <v>93</v>
      </c>
      <c r="C356" s="40"/>
      <c r="D356" s="8"/>
      <c r="E356" s="10"/>
      <c r="F356" s="10" t="str">
        <f t="shared" si="42"/>
        <v/>
      </c>
    </row>
    <row r="357" spans="1:7" ht="16" x14ac:dyDescent="0.2">
      <c r="A357" s="8">
        <v>7430000001</v>
      </c>
      <c r="B357" s="9" t="s">
        <v>93</v>
      </c>
      <c r="C357" s="40">
        <v>1</v>
      </c>
      <c r="D357" s="8" t="s">
        <v>11</v>
      </c>
      <c r="E357" s="10"/>
      <c r="F357" s="10">
        <f t="shared" si="42"/>
        <v>0</v>
      </c>
    </row>
    <row r="358" spans="1:7" ht="16" x14ac:dyDescent="0.2">
      <c r="A358" s="8">
        <v>744</v>
      </c>
      <c r="B358" s="9" t="s">
        <v>94</v>
      </c>
      <c r="C358" s="40"/>
      <c r="D358" s="8"/>
      <c r="E358" s="10"/>
      <c r="F358" s="10" t="str">
        <f t="shared" si="42"/>
        <v/>
      </c>
    </row>
    <row r="359" spans="1:7" ht="16" x14ac:dyDescent="0.2">
      <c r="A359" s="8">
        <v>7440000001</v>
      </c>
      <c r="B359" s="9" t="s">
        <v>95</v>
      </c>
      <c r="C359" s="40">
        <v>1</v>
      </c>
      <c r="D359" s="8" t="s">
        <v>11</v>
      </c>
      <c r="E359" s="10"/>
      <c r="F359" s="10">
        <f t="shared" si="42"/>
        <v>0</v>
      </c>
    </row>
    <row r="360" spans="1:7" ht="16" x14ac:dyDescent="0.2">
      <c r="A360" s="90">
        <v>74400000011</v>
      </c>
      <c r="B360" s="91" t="s">
        <v>387</v>
      </c>
      <c r="C360" s="92">
        <v>1</v>
      </c>
      <c r="D360" s="90" t="s">
        <v>11</v>
      </c>
      <c r="E360" s="89"/>
      <c r="F360" s="89">
        <f t="shared" ref="F360" si="43">IF(C360="","",C360*E360)</f>
        <v>0</v>
      </c>
      <c r="G360" s="95"/>
    </row>
    <row r="361" spans="1:7" ht="16" x14ac:dyDescent="0.2">
      <c r="A361" s="8">
        <v>745</v>
      </c>
      <c r="B361" s="9" t="s">
        <v>96</v>
      </c>
      <c r="C361" s="40"/>
      <c r="D361" s="8"/>
      <c r="E361" s="10"/>
      <c r="F361" s="10" t="str">
        <f t="shared" si="42"/>
        <v/>
      </c>
    </row>
    <row r="362" spans="1:7" ht="16" x14ac:dyDescent="0.2">
      <c r="A362" s="8">
        <v>7450000001</v>
      </c>
      <c r="B362" s="9" t="s">
        <v>97</v>
      </c>
      <c r="C362" s="40">
        <v>1</v>
      </c>
      <c r="D362" s="8" t="s">
        <v>11</v>
      </c>
      <c r="E362" s="10"/>
      <c r="F362" s="10">
        <f t="shared" si="42"/>
        <v>0</v>
      </c>
      <c r="G362" s="88" t="s">
        <v>355</v>
      </c>
    </row>
    <row r="363" spans="1:7" ht="16" x14ac:dyDescent="0.2">
      <c r="A363" s="8">
        <v>746</v>
      </c>
      <c r="B363" s="9" t="s">
        <v>98</v>
      </c>
      <c r="C363" s="40"/>
      <c r="D363" s="8"/>
      <c r="E363" s="10"/>
      <c r="F363" s="10" t="str">
        <f t="shared" si="42"/>
        <v/>
      </c>
    </row>
    <row r="364" spans="1:7" ht="16" x14ac:dyDescent="0.2">
      <c r="A364" s="8">
        <v>7460000001</v>
      </c>
      <c r="B364" s="9" t="s">
        <v>99</v>
      </c>
      <c r="C364" s="40">
        <v>1</v>
      </c>
      <c r="D364" s="8" t="s">
        <v>11</v>
      </c>
      <c r="E364" s="10"/>
      <c r="F364" s="10">
        <f t="shared" si="42"/>
        <v>0</v>
      </c>
    </row>
    <row r="365" spans="1:7" x14ac:dyDescent="0.2">
      <c r="A365" s="8"/>
      <c r="B365" s="9"/>
      <c r="C365" s="40"/>
      <c r="D365" s="8"/>
      <c r="E365" s="10"/>
      <c r="F365" s="10" t="str">
        <f t="shared" si="42"/>
        <v/>
      </c>
    </row>
    <row r="366" spans="1:7" x14ac:dyDescent="0.2">
      <c r="A366" s="8"/>
      <c r="B366" s="9"/>
      <c r="C366" s="40"/>
      <c r="D366" s="8"/>
      <c r="E366" s="10"/>
      <c r="F366" s="10" t="str">
        <f t="shared" si="42"/>
        <v/>
      </c>
    </row>
    <row r="367" spans="1:7" ht="16" x14ac:dyDescent="0.2">
      <c r="A367" s="11">
        <v>75</v>
      </c>
      <c r="B367" s="12" t="s">
        <v>100</v>
      </c>
      <c r="C367" s="43"/>
      <c r="D367" s="11"/>
      <c r="E367" s="13"/>
      <c r="F367" s="13">
        <f>SUM(F368:F370)</f>
        <v>0</v>
      </c>
    </row>
    <row r="368" spans="1:7" ht="16" x14ac:dyDescent="0.2">
      <c r="A368" s="8">
        <v>753</v>
      </c>
      <c r="B368" s="9" t="s">
        <v>101</v>
      </c>
      <c r="C368" s="40"/>
      <c r="D368" s="8"/>
      <c r="E368" s="10"/>
      <c r="F368" s="10" t="str">
        <f t="shared" si="42"/>
        <v/>
      </c>
    </row>
    <row r="369" spans="1:7" ht="16" x14ac:dyDescent="0.2">
      <c r="A369" s="8">
        <v>7530000001</v>
      </c>
      <c r="B369" s="9" t="s">
        <v>102</v>
      </c>
      <c r="C369" s="40">
        <v>1</v>
      </c>
      <c r="D369" s="8" t="s">
        <v>11</v>
      </c>
      <c r="E369" s="10"/>
      <c r="F369" s="10">
        <f t="shared" si="42"/>
        <v>0</v>
      </c>
      <c r="G369" s="88" t="s">
        <v>356</v>
      </c>
    </row>
    <row r="370" spans="1:7" x14ac:dyDescent="0.2">
      <c r="A370" s="8"/>
      <c r="B370" s="9"/>
      <c r="C370" s="40"/>
      <c r="D370" s="8"/>
      <c r="E370" s="10"/>
      <c r="F370" s="10" t="str">
        <f t="shared" si="42"/>
        <v/>
      </c>
    </row>
    <row r="371" spans="1:7" x14ac:dyDescent="0.2">
      <c r="A371" s="8"/>
      <c r="B371" s="9"/>
      <c r="C371" s="40"/>
      <c r="D371" s="8"/>
      <c r="E371" s="10"/>
      <c r="F371" s="10" t="str">
        <f t="shared" ref="F371" si="44">IF(C371="","",C371*E371)</f>
        <v/>
      </c>
    </row>
    <row r="372" spans="1:7" x14ac:dyDescent="0.2">
      <c r="A372" s="8"/>
      <c r="B372" s="9"/>
      <c r="C372" s="40"/>
      <c r="D372" s="8"/>
      <c r="E372" s="10"/>
      <c r="F372" s="10"/>
    </row>
    <row r="373" spans="1:7" x14ac:dyDescent="0.2">
      <c r="A373" s="14" t="s">
        <v>143</v>
      </c>
      <c r="B373" s="30"/>
      <c r="C373" s="44"/>
      <c r="D373" s="15"/>
      <c r="E373" s="16"/>
      <c r="F373" s="16">
        <f>SUM(F145:F372)/3</f>
        <v>0</v>
      </c>
    </row>
    <row r="374" spans="1:7" x14ac:dyDescent="0.2">
      <c r="A374" s="17" t="s">
        <v>144</v>
      </c>
      <c r="B374" s="31"/>
      <c r="C374" s="45"/>
      <c r="D374" s="18"/>
      <c r="E374" s="85"/>
      <c r="F374" s="19">
        <f>F373*0.2</f>
        <v>0</v>
      </c>
    </row>
    <row r="375" spans="1:7" x14ac:dyDescent="0.2">
      <c r="A375" s="14" t="s">
        <v>145</v>
      </c>
      <c r="B375" s="30"/>
      <c r="C375" s="44"/>
      <c r="D375" s="15"/>
      <c r="E375" s="16"/>
      <c r="F375" s="7">
        <f>F374+F373</f>
        <v>0</v>
      </c>
    </row>
    <row r="376" spans="1:7" x14ac:dyDescent="0.2">
      <c r="F376" s="20"/>
    </row>
    <row r="377" spans="1:7" x14ac:dyDescent="0.2">
      <c r="F377" s="20"/>
    </row>
    <row r="378" spans="1:7" x14ac:dyDescent="0.2">
      <c r="F378" s="20"/>
    </row>
    <row r="379" spans="1:7" x14ac:dyDescent="0.2">
      <c r="F379" s="20"/>
    </row>
    <row r="380" spans="1:7" x14ac:dyDescent="0.2">
      <c r="F380" s="20"/>
    </row>
    <row r="381" spans="1:7" x14ac:dyDescent="0.2">
      <c r="F381" s="20"/>
    </row>
    <row r="382" spans="1:7" ht="16" x14ac:dyDescent="0.2">
      <c r="A382" s="103" t="s">
        <v>313</v>
      </c>
      <c r="B382" s="103"/>
      <c r="C382" s="103"/>
      <c r="D382" s="103"/>
      <c r="E382" s="103"/>
      <c r="F382" s="103"/>
    </row>
    <row r="383" spans="1:7" x14ac:dyDescent="0.2">
      <c r="A383" s="66"/>
      <c r="B383" s="69"/>
      <c r="C383" s="66"/>
      <c r="D383" s="66"/>
      <c r="E383" s="84"/>
      <c r="F383" s="66"/>
    </row>
    <row r="384" spans="1:7" ht="18" customHeight="1" x14ac:dyDescent="0.2">
      <c r="A384" s="96" t="s">
        <v>0</v>
      </c>
      <c r="B384" s="96"/>
      <c r="C384" s="96"/>
      <c r="D384" s="96"/>
      <c r="E384" s="96"/>
      <c r="F384" s="96"/>
    </row>
    <row r="386" spans="1:6" x14ac:dyDescent="0.2">
      <c r="A386" s="3" t="s">
        <v>1</v>
      </c>
      <c r="B386" s="3" t="s">
        <v>2</v>
      </c>
      <c r="C386" s="38" t="s">
        <v>3</v>
      </c>
      <c r="D386" s="3" t="s">
        <v>4</v>
      </c>
      <c r="E386" s="4" t="s">
        <v>5</v>
      </c>
      <c r="F386" s="4" t="s">
        <v>6</v>
      </c>
    </row>
    <row r="387" spans="1:6" ht="6" customHeight="1" x14ac:dyDescent="0.2"/>
    <row r="388" spans="1:6" ht="16" x14ac:dyDescent="0.2">
      <c r="A388" s="5">
        <v>1</v>
      </c>
      <c r="B388" s="6" t="s">
        <v>7</v>
      </c>
      <c r="C388" s="39"/>
      <c r="D388" s="5"/>
      <c r="E388" s="7"/>
      <c r="F388" s="7">
        <f>SUM(F389:F406)/2</f>
        <v>0</v>
      </c>
    </row>
    <row r="389" spans="1:6" x14ac:dyDescent="0.2">
      <c r="A389" s="8"/>
      <c r="B389" s="9"/>
      <c r="C389" s="40"/>
      <c r="D389" s="8"/>
      <c r="E389" s="10"/>
      <c r="F389" s="10" t="str">
        <f t="shared" ref="F389:F404" si="45">IF(C389="","",C389*E389)</f>
        <v/>
      </c>
    </row>
    <row r="390" spans="1:6" x14ac:dyDescent="0.2">
      <c r="A390" s="8"/>
      <c r="B390" s="9"/>
      <c r="C390" s="40"/>
      <c r="D390" s="8"/>
      <c r="E390" s="10"/>
      <c r="F390" s="10" t="str">
        <f t="shared" si="45"/>
        <v/>
      </c>
    </row>
    <row r="391" spans="1:6" ht="16" x14ac:dyDescent="0.2">
      <c r="A391" s="28">
        <v>11</v>
      </c>
      <c r="B391" s="35" t="s">
        <v>8</v>
      </c>
      <c r="C391" s="41"/>
      <c r="D391" s="28"/>
      <c r="E391" s="29"/>
      <c r="F391" s="29">
        <f>SUM(F392:F398)</f>
        <v>0</v>
      </c>
    </row>
    <row r="392" spans="1:6" ht="16" x14ac:dyDescent="0.2">
      <c r="A392" s="25">
        <v>111</v>
      </c>
      <c r="B392" s="26" t="s">
        <v>9</v>
      </c>
      <c r="C392" s="42"/>
      <c r="D392" s="25"/>
      <c r="E392" s="27"/>
      <c r="F392" s="27" t="str">
        <f t="shared" si="45"/>
        <v/>
      </c>
    </row>
    <row r="393" spans="1:6" ht="16" x14ac:dyDescent="0.2">
      <c r="A393" s="25">
        <v>1110000001</v>
      </c>
      <c r="B393" s="26" t="s">
        <v>316</v>
      </c>
      <c r="C393" s="42">
        <v>1</v>
      </c>
      <c r="D393" s="25" t="s">
        <v>11</v>
      </c>
      <c r="E393" s="27"/>
      <c r="F393" s="27">
        <f t="shared" si="45"/>
        <v>0</v>
      </c>
    </row>
    <row r="394" spans="1:6" ht="16" x14ac:dyDescent="0.2">
      <c r="A394" s="71">
        <v>117</v>
      </c>
      <c r="B394" s="9" t="s">
        <v>280</v>
      </c>
      <c r="C394" s="72"/>
      <c r="D394" s="71"/>
      <c r="E394" s="73"/>
      <c r="F394" s="27" t="str">
        <f t="shared" si="45"/>
        <v/>
      </c>
    </row>
    <row r="395" spans="1:6" ht="16" x14ac:dyDescent="0.2">
      <c r="A395" s="71">
        <v>1170000001</v>
      </c>
      <c r="B395" s="9" t="s">
        <v>281</v>
      </c>
      <c r="C395" s="72">
        <v>1</v>
      </c>
      <c r="D395" s="71" t="s">
        <v>195</v>
      </c>
      <c r="E395" s="73"/>
      <c r="F395" s="27">
        <f t="shared" si="45"/>
        <v>0</v>
      </c>
    </row>
    <row r="396" spans="1:6" ht="16" x14ac:dyDescent="0.2">
      <c r="A396" s="71">
        <v>118</v>
      </c>
      <c r="B396" s="9" t="s">
        <v>282</v>
      </c>
      <c r="C396" s="72"/>
      <c r="D396" s="71"/>
      <c r="E396" s="73"/>
      <c r="F396" s="27" t="str">
        <f t="shared" si="45"/>
        <v/>
      </c>
    </row>
    <row r="397" spans="1:6" ht="16" x14ac:dyDescent="0.2">
      <c r="A397" s="71">
        <v>1180000001</v>
      </c>
      <c r="B397" s="9" t="s">
        <v>250</v>
      </c>
      <c r="C397" s="72">
        <v>3</v>
      </c>
      <c r="D397" s="71" t="s">
        <v>251</v>
      </c>
      <c r="E397" s="73"/>
      <c r="F397" s="27">
        <f t="shared" si="45"/>
        <v>0</v>
      </c>
    </row>
    <row r="398" spans="1:6" x14ac:dyDescent="0.2">
      <c r="A398" s="71"/>
      <c r="B398" s="9"/>
      <c r="C398" s="72"/>
      <c r="D398" s="71"/>
      <c r="E398" s="73"/>
      <c r="F398" s="27" t="str">
        <f t="shared" si="45"/>
        <v/>
      </c>
    </row>
    <row r="399" spans="1:6" x14ac:dyDescent="0.2">
      <c r="A399" s="71"/>
      <c r="B399" s="9"/>
      <c r="C399" s="72"/>
      <c r="D399" s="71"/>
      <c r="E399" s="73"/>
      <c r="F399" s="73"/>
    </row>
    <row r="400" spans="1:6" ht="16" x14ac:dyDescent="0.2">
      <c r="A400" s="28">
        <v>12</v>
      </c>
      <c r="B400" s="35" t="s">
        <v>12</v>
      </c>
      <c r="C400" s="41"/>
      <c r="D400" s="28"/>
      <c r="E400" s="29"/>
      <c r="F400" s="29">
        <f>SUM(F401:F404)</f>
        <v>0</v>
      </c>
    </row>
    <row r="401" spans="1:6" ht="16" x14ac:dyDescent="0.2">
      <c r="A401" s="25">
        <v>122</v>
      </c>
      <c r="B401" s="26" t="s">
        <v>14</v>
      </c>
      <c r="C401" s="42"/>
      <c r="D401" s="25"/>
      <c r="E401" s="27"/>
      <c r="F401" s="27" t="str">
        <f t="shared" si="45"/>
        <v/>
      </c>
    </row>
    <row r="402" spans="1:6" ht="16" x14ac:dyDescent="0.2">
      <c r="A402" s="25">
        <v>1220000001</v>
      </c>
      <c r="B402" s="26" t="s">
        <v>317</v>
      </c>
      <c r="C402" s="42">
        <v>55</v>
      </c>
      <c r="D402" s="25" t="s">
        <v>13</v>
      </c>
      <c r="E402" s="27"/>
      <c r="F402" s="27">
        <f t="shared" si="45"/>
        <v>0</v>
      </c>
    </row>
    <row r="403" spans="1:6" ht="16" x14ac:dyDescent="0.2">
      <c r="A403" s="25">
        <v>123</v>
      </c>
      <c r="B403" s="26" t="s">
        <v>15</v>
      </c>
      <c r="C403" s="42"/>
      <c r="D403" s="25"/>
      <c r="E403" s="27"/>
      <c r="F403" s="27" t="str">
        <f t="shared" si="45"/>
        <v/>
      </c>
    </row>
    <row r="404" spans="1:6" ht="16" x14ac:dyDescent="0.2">
      <c r="A404" s="25">
        <v>1230000001</v>
      </c>
      <c r="B404" s="26" t="s">
        <v>318</v>
      </c>
      <c r="C404" s="42">
        <v>55</v>
      </c>
      <c r="D404" s="25" t="s">
        <v>13</v>
      </c>
      <c r="E404" s="27"/>
      <c r="F404" s="27">
        <f t="shared" si="45"/>
        <v>0</v>
      </c>
    </row>
    <row r="405" spans="1:6" x14ac:dyDescent="0.2">
      <c r="A405" s="25"/>
      <c r="B405" s="26"/>
      <c r="C405" s="51"/>
      <c r="D405" s="25"/>
      <c r="E405" s="27"/>
      <c r="F405" s="27"/>
    </row>
    <row r="406" spans="1:6" x14ac:dyDescent="0.2">
      <c r="A406" s="25"/>
      <c r="B406" s="26"/>
      <c r="C406" s="42"/>
      <c r="D406" s="25"/>
      <c r="E406" s="27"/>
      <c r="F406" s="27" t="str">
        <f t="shared" ref="F406:F419" si="46">IF(C406="","",C406*E406)</f>
        <v/>
      </c>
    </row>
    <row r="407" spans="1:6" ht="16" x14ac:dyDescent="0.2">
      <c r="A407" s="5">
        <v>2</v>
      </c>
      <c r="B407" s="6" t="s">
        <v>31</v>
      </c>
      <c r="C407" s="39"/>
      <c r="D407" s="5"/>
      <c r="E407" s="7"/>
      <c r="F407" s="7">
        <f>SUM(F408:F416)/2</f>
        <v>0</v>
      </c>
    </row>
    <row r="408" spans="1:6" x14ac:dyDescent="0.2">
      <c r="A408" s="8"/>
      <c r="B408" s="9"/>
      <c r="C408" s="40"/>
      <c r="D408" s="8"/>
      <c r="E408" s="10"/>
      <c r="F408" s="10" t="str">
        <f t="shared" si="46"/>
        <v/>
      </c>
    </row>
    <row r="409" spans="1:6" x14ac:dyDescent="0.2">
      <c r="A409" s="8"/>
      <c r="B409" s="9"/>
      <c r="C409" s="40"/>
      <c r="D409" s="8"/>
      <c r="E409" s="10"/>
      <c r="F409" s="10" t="str">
        <f t="shared" si="46"/>
        <v/>
      </c>
    </row>
    <row r="410" spans="1:6" ht="16" x14ac:dyDescent="0.2">
      <c r="A410" s="28">
        <v>21</v>
      </c>
      <c r="B410" s="35" t="s">
        <v>32</v>
      </c>
      <c r="C410" s="41"/>
      <c r="D410" s="28"/>
      <c r="E410" s="29"/>
      <c r="F410" s="29">
        <f>SUM(F411:F414)</f>
        <v>0</v>
      </c>
    </row>
    <row r="411" spans="1:6" ht="16" x14ac:dyDescent="0.2">
      <c r="A411" s="25">
        <v>214</v>
      </c>
      <c r="B411" s="26" t="s">
        <v>35</v>
      </c>
      <c r="C411" s="42"/>
      <c r="D411" s="25"/>
      <c r="E411" s="27"/>
      <c r="F411" s="27" t="str">
        <f t="shared" si="46"/>
        <v/>
      </c>
    </row>
    <row r="412" spans="1:6" ht="16" x14ac:dyDescent="0.2">
      <c r="A412" s="25">
        <v>2140000001</v>
      </c>
      <c r="B412" s="26" t="s">
        <v>319</v>
      </c>
      <c r="C412" s="42">
        <v>10</v>
      </c>
      <c r="D412" s="25" t="s">
        <v>18</v>
      </c>
      <c r="E412" s="27"/>
      <c r="F412" s="27">
        <f t="shared" si="46"/>
        <v>0</v>
      </c>
    </row>
    <row r="413" spans="1:6" ht="16" x14ac:dyDescent="0.2">
      <c r="A413" s="25">
        <v>217</v>
      </c>
      <c r="B413" s="26" t="s">
        <v>36</v>
      </c>
      <c r="C413" s="42"/>
      <c r="D413" s="25"/>
      <c r="E413" s="27"/>
      <c r="F413" s="27" t="str">
        <f t="shared" si="46"/>
        <v/>
      </c>
    </row>
    <row r="414" spans="1:6" ht="16" x14ac:dyDescent="0.2">
      <c r="A414" s="25">
        <v>2170000001</v>
      </c>
      <c r="B414" s="26" t="s">
        <v>320</v>
      </c>
      <c r="C414" s="42">
        <v>10</v>
      </c>
      <c r="D414" s="25" t="s">
        <v>18</v>
      </c>
      <c r="E414" s="27"/>
      <c r="F414" s="27">
        <f t="shared" si="46"/>
        <v>0</v>
      </c>
    </row>
    <row r="415" spans="1:6" x14ac:dyDescent="0.2">
      <c r="A415" s="25"/>
      <c r="B415" s="26"/>
      <c r="C415" s="68"/>
      <c r="D415" s="25"/>
      <c r="E415" s="27"/>
      <c r="F415" s="27"/>
    </row>
    <row r="416" spans="1:6" x14ac:dyDescent="0.2">
      <c r="A416" s="25"/>
      <c r="B416" s="26"/>
      <c r="C416" s="68"/>
      <c r="D416" s="25"/>
      <c r="E416" s="27"/>
      <c r="F416" s="27"/>
    </row>
    <row r="417" spans="1:6" ht="16" x14ac:dyDescent="0.2">
      <c r="A417" s="5">
        <v>3</v>
      </c>
      <c r="B417" s="6" t="s">
        <v>40</v>
      </c>
      <c r="C417" s="39"/>
      <c r="D417" s="5"/>
      <c r="E417" s="7"/>
      <c r="F417" s="7">
        <f>SUM(F418:F438)/2</f>
        <v>0</v>
      </c>
    </row>
    <row r="418" spans="1:6" x14ac:dyDescent="0.2">
      <c r="A418" s="8"/>
      <c r="B418" s="9"/>
      <c r="C418" s="40"/>
      <c r="D418" s="8"/>
      <c r="E418" s="10"/>
      <c r="F418" s="10" t="str">
        <f t="shared" si="46"/>
        <v/>
      </c>
    </row>
    <row r="419" spans="1:6" x14ac:dyDescent="0.2">
      <c r="A419" s="8"/>
      <c r="B419" s="9"/>
      <c r="C419" s="40"/>
      <c r="D419" s="8"/>
      <c r="E419" s="10"/>
      <c r="F419" s="10" t="str">
        <f t="shared" si="46"/>
        <v/>
      </c>
    </row>
    <row r="420" spans="1:6" ht="16" x14ac:dyDescent="0.2">
      <c r="A420" s="74">
        <v>32</v>
      </c>
      <c r="B420" s="12" t="s">
        <v>41</v>
      </c>
      <c r="C420" s="77"/>
      <c r="D420" s="74"/>
      <c r="E420" s="76"/>
      <c r="F420" s="76">
        <f>SUM(F421:F425)</f>
        <v>0</v>
      </c>
    </row>
    <row r="421" spans="1:6" ht="16" x14ac:dyDescent="0.2">
      <c r="A421" s="25">
        <v>328</v>
      </c>
      <c r="B421" s="26" t="s">
        <v>45</v>
      </c>
      <c r="C421" s="42"/>
      <c r="D421" s="25"/>
      <c r="E421" s="27"/>
      <c r="F421" s="27" t="str">
        <f t="shared" ref="F421:F433" si="47">IF(C421="","",C421*E421)</f>
        <v/>
      </c>
    </row>
    <row r="422" spans="1:6" ht="16" x14ac:dyDescent="0.2">
      <c r="A422" s="25">
        <v>3280000001</v>
      </c>
      <c r="B422" s="26" t="s">
        <v>321</v>
      </c>
      <c r="C422" s="42">
        <v>36.17</v>
      </c>
      <c r="D422" s="25" t="s">
        <v>18</v>
      </c>
      <c r="E422" s="27"/>
      <c r="F422" s="27">
        <f t="shared" si="47"/>
        <v>0</v>
      </c>
    </row>
    <row r="423" spans="1:6" ht="16" x14ac:dyDescent="0.2">
      <c r="A423" s="25">
        <v>3280000002</v>
      </c>
      <c r="B423" s="55" t="s">
        <v>322</v>
      </c>
      <c r="C423" s="56">
        <v>176.11</v>
      </c>
      <c r="D423" s="57" t="s">
        <v>18</v>
      </c>
      <c r="E423" s="58"/>
      <c r="F423" s="58">
        <f>IF(C423="","",C423*E423)</f>
        <v>0</v>
      </c>
    </row>
    <row r="424" spans="1:6" ht="16" x14ac:dyDescent="0.2">
      <c r="A424" s="25">
        <v>3280000009</v>
      </c>
      <c r="B424" s="26" t="s">
        <v>323</v>
      </c>
      <c r="C424" s="42">
        <v>39.15</v>
      </c>
      <c r="D424" s="25" t="s">
        <v>19</v>
      </c>
      <c r="E424" s="27"/>
      <c r="F424" s="27">
        <f t="shared" si="47"/>
        <v>0</v>
      </c>
    </row>
    <row r="425" spans="1:6" ht="16" x14ac:dyDescent="0.2">
      <c r="A425" s="25">
        <v>3280000010</v>
      </c>
      <c r="B425" s="26" t="s">
        <v>389</v>
      </c>
      <c r="C425" s="42">
        <v>39.15</v>
      </c>
      <c r="D425" s="25" t="s">
        <v>19</v>
      </c>
      <c r="E425" s="27"/>
      <c r="F425" s="27">
        <f t="shared" ref="F425" si="48">IF(C425="","",C425*E425)</f>
        <v>0</v>
      </c>
    </row>
    <row r="426" spans="1:6" x14ac:dyDescent="0.2">
      <c r="A426" s="8"/>
      <c r="B426" s="9"/>
      <c r="C426" s="40"/>
      <c r="D426" s="8"/>
      <c r="E426" s="10"/>
      <c r="F426" s="10" t="str">
        <f t="shared" si="47"/>
        <v/>
      </c>
    </row>
    <row r="427" spans="1:6" ht="16" x14ac:dyDescent="0.2">
      <c r="A427" s="28">
        <v>33</v>
      </c>
      <c r="B427" s="35" t="s">
        <v>48</v>
      </c>
      <c r="C427" s="41"/>
      <c r="D427" s="28"/>
      <c r="E427" s="29"/>
      <c r="F427" s="29">
        <f>SUM(F428:F433)</f>
        <v>0</v>
      </c>
    </row>
    <row r="428" spans="1:6" ht="16" x14ac:dyDescent="0.2">
      <c r="A428" s="25">
        <v>336</v>
      </c>
      <c r="B428" s="26" t="s">
        <v>58</v>
      </c>
      <c r="C428" s="42"/>
      <c r="D428" s="25"/>
      <c r="E428" s="27"/>
      <c r="F428" s="59" t="str">
        <f t="shared" si="47"/>
        <v/>
      </c>
    </row>
    <row r="429" spans="1:6" ht="16" x14ac:dyDescent="0.2">
      <c r="A429" s="25">
        <v>3350000001</v>
      </c>
      <c r="B429" s="26" t="s">
        <v>324</v>
      </c>
      <c r="C429" s="42">
        <v>107.18</v>
      </c>
      <c r="D429" s="25" t="s">
        <v>18</v>
      </c>
      <c r="E429" s="27"/>
      <c r="F429" s="27">
        <f t="shared" si="47"/>
        <v>0</v>
      </c>
    </row>
    <row r="430" spans="1:6" ht="16" x14ac:dyDescent="0.2">
      <c r="A430" s="25">
        <v>3350000002</v>
      </c>
      <c r="B430" s="26" t="s">
        <v>325</v>
      </c>
      <c r="C430" s="42">
        <v>107.18</v>
      </c>
      <c r="D430" s="25" t="s">
        <v>18</v>
      </c>
      <c r="E430" s="27"/>
      <c r="F430" s="27">
        <f>IF(C430="","",C430*E430)</f>
        <v>0</v>
      </c>
    </row>
    <row r="431" spans="1:6" ht="16" x14ac:dyDescent="0.2">
      <c r="A431" s="25">
        <v>3350000003</v>
      </c>
      <c r="B431" s="26" t="s">
        <v>326</v>
      </c>
      <c r="C431" s="42">
        <v>107.18</v>
      </c>
      <c r="D431" s="25" t="s">
        <v>18</v>
      </c>
      <c r="E431" s="27"/>
      <c r="F431" s="27">
        <f t="shared" si="47"/>
        <v>0</v>
      </c>
    </row>
    <row r="432" spans="1:6" x14ac:dyDescent="0.2">
      <c r="A432" s="25"/>
      <c r="B432" s="26"/>
      <c r="C432" s="42"/>
      <c r="D432" s="25"/>
      <c r="E432" s="27"/>
      <c r="F432" s="27"/>
    </row>
    <row r="433" spans="1:6" x14ac:dyDescent="0.2">
      <c r="A433" s="25"/>
      <c r="B433" s="26"/>
      <c r="C433" s="42"/>
      <c r="D433" s="25"/>
      <c r="E433" s="27"/>
      <c r="F433" s="27" t="str">
        <f t="shared" si="47"/>
        <v/>
      </c>
    </row>
    <row r="434" spans="1:6" ht="16" x14ac:dyDescent="0.2">
      <c r="A434" s="28">
        <v>34</v>
      </c>
      <c r="B434" s="35" t="s">
        <v>207</v>
      </c>
      <c r="C434" s="67"/>
      <c r="D434" s="28"/>
      <c r="E434" s="29"/>
      <c r="F434" s="29">
        <f>SUM(F435:F438)</f>
        <v>0</v>
      </c>
    </row>
    <row r="435" spans="1:6" ht="16" x14ac:dyDescent="0.2">
      <c r="A435" s="25">
        <v>346</v>
      </c>
      <c r="B435" s="26" t="s">
        <v>58</v>
      </c>
      <c r="C435" s="68"/>
      <c r="D435" s="25"/>
      <c r="E435" s="27"/>
      <c r="F435" s="27" t="str">
        <f t="shared" ref="F435" si="49">IF(C435="","",C435*E435)</f>
        <v/>
      </c>
    </row>
    <row r="436" spans="1:6" ht="16" x14ac:dyDescent="0.2">
      <c r="A436" s="25">
        <v>3420000001</v>
      </c>
      <c r="B436" s="60" t="s">
        <v>398</v>
      </c>
      <c r="C436" s="68">
        <v>1</v>
      </c>
      <c r="D436" s="25" t="s">
        <v>21</v>
      </c>
      <c r="E436" s="27"/>
      <c r="F436" s="27">
        <f>IF(C436="","",C436*E436)</f>
        <v>0</v>
      </c>
    </row>
    <row r="437" spans="1:6" ht="16" x14ac:dyDescent="0.2">
      <c r="A437" s="25">
        <v>3420000002</v>
      </c>
      <c r="B437" s="60" t="s">
        <v>388</v>
      </c>
      <c r="C437" s="68">
        <v>1</v>
      </c>
      <c r="D437" s="25" t="s">
        <v>21</v>
      </c>
      <c r="E437" s="27"/>
      <c r="F437" s="27">
        <f>IF(C437="","",C437*E437)</f>
        <v>0</v>
      </c>
    </row>
    <row r="438" spans="1:6" x14ac:dyDescent="0.2">
      <c r="A438" s="25"/>
      <c r="B438" s="60"/>
      <c r="C438" s="68"/>
      <c r="D438" s="25"/>
      <c r="E438" s="27"/>
      <c r="F438" s="27"/>
    </row>
    <row r="439" spans="1:6" ht="16" x14ac:dyDescent="0.2">
      <c r="A439" s="5">
        <v>4</v>
      </c>
      <c r="B439" s="6" t="s">
        <v>49</v>
      </c>
      <c r="C439" s="39"/>
      <c r="D439" s="5"/>
      <c r="E439" s="7"/>
      <c r="F439" s="7">
        <f>SUM(F440:F473)/2</f>
        <v>0</v>
      </c>
    </row>
    <row r="440" spans="1:6" x14ac:dyDescent="0.2">
      <c r="A440" s="78"/>
      <c r="B440" s="79"/>
      <c r="C440" s="80"/>
      <c r="D440" s="78"/>
      <c r="E440" s="81"/>
      <c r="F440" s="81"/>
    </row>
    <row r="441" spans="1:6" x14ac:dyDescent="0.2">
      <c r="A441" s="78"/>
      <c r="B441" s="79"/>
      <c r="C441" s="80"/>
      <c r="D441" s="78"/>
      <c r="E441" s="81"/>
      <c r="F441" s="81"/>
    </row>
    <row r="442" spans="1:6" ht="16" x14ac:dyDescent="0.2">
      <c r="A442" s="28">
        <v>42</v>
      </c>
      <c r="B442" s="35" t="s">
        <v>50</v>
      </c>
      <c r="C442" s="41"/>
      <c r="D442" s="28"/>
      <c r="E442" s="29"/>
      <c r="F442" s="29">
        <f>SUM(F443:F449)</f>
        <v>0</v>
      </c>
    </row>
    <row r="443" spans="1:6" ht="16" x14ac:dyDescent="0.2">
      <c r="A443" s="25">
        <v>421</v>
      </c>
      <c r="B443" s="26" t="s">
        <v>51</v>
      </c>
      <c r="C443" s="42"/>
      <c r="D443" s="25"/>
      <c r="E443" s="27"/>
      <c r="F443" s="27" t="str">
        <f t="shared" ref="F443:F450" si="50">IF(C443="","",C443*E443)</f>
        <v/>
      </c>
    </row>
    <row r="444" spans="1:6" ht="16" x14ac:dyDescent="0.2">
      <c r="A444" s="25">
        <v>4210000001</v>
      </c>
      <c r="B444" s="26" t="s">
        <v>212</v>
      </c>
      <c r="C444" s="42">
        <v>6.5</v>
      </c>
      <c r="D444" s="25" t="s">
        <v>19</v>
      </c>
      <c r="E444" s="27"/>
      <c r="F444" s="27">
        <f t="shared" si="50"/>
        <v>0</v>
      </c>
    </row>
    <row r="445" spans="1:6" ht="16" x14ac:dyDescent="0.2">
      <c r="A445" s="25">
        <v>4210000002</v>
      </c>
      <c r="B445" s="26" t="s">
        <v>156</v>
      </c>
      <c r="C445" s="42">
        <v>6.5</v>
      </c>
      <c r="D445" s="25" t="s">
        <v>19</v>
      </c>
      <c r="E445" s="27"/>
      <c r="F445" s="27">
        <f t="shared" si="50"/>
        <v>0</v>
      </c>
    </row>
    <row r="446" spans="1:6" ht="16" x14ac:dyDescent="0.2">
      <c r="A446" s="25">
        <v>426</v>
      </c>
      <c r="B446" s="26" t="s">
        <v>153</v>
      </c>
      <c r="C446" s="42"/>
      <c r="D446" s="25"/>
      <c r="E446" s="27"/>
      <c r="F446" s="27" t="str">
        <f t="shared" si="50"/>
        <v/>
      </c>
    </row>
    <row r="447" spans="1:6" ht="16" x14ac:dyDescent="0.2">
      <c r="A447" s="25">
        <v>4220000001</v>
      </c>
      <c r="B447" s="26" t="s">
        <v>327</v>
      </c>
      <c r="C447" s="42">
        <v>12.14</v>
      </c>
      <c r="D447" s="25" t="s">
        <v>18</v>
      </c>
      <c r="E447" s="27"/>
      <c r="F447" s="27">
        <f t="shared" si="50"/>
        <v>0</v>
      </c>
    </row>
    <row r="448" spans="1:6" ht="16" x14ac:dyDescent="0.2">
      <c r="A448" s="25">
        <v>4220000002</v>
      </c>
      <c r="B448" s="26" t="s">
        <v>213</v>
      </c>
      <c r="C448" s="42">
        <f>SUM(C447:C447)</f>
        <v>12.14</v>
      </c>
      <c r="D448" s="25" t="s">
        <v>18</v>
      </c>
      <c r="E448" s="27"/>
      <c r="F448" s="27">
        <f t="shared" si="50"/>
        <v>0</v>
      </c>
    </row>
    <row r="449" spans="1:6" x14ac:dyDescent="0.2">
      <c r="A449" s="25"/>
      <c r="B449" s="26"/>
      <c r="C449" s="42"/>
      <c r="D449" s="25"/>
      <c r="E449" s="27"/>
      <c r="F449" s="27" t="str">
        <f t="shared" si="50"/>
        <v/>
      </c>
    </row>
    <row r="450" spans="1:6" x14ac:dyDescent="0.2">
      <c r="A450" s="25"/>
      <c r="B450" s="26"/>
      <c r="C450" s="42"/>
      <c r="D450" s="25"/>
      <c r="E450" s="27"/>
      <c r="F450" s="27" t="str">
        <f t="shared" si="50"/>
        <v/>
      </c>
    </row>
    <row r="451" spans="1:6" ht="16" x14ac:dyDescent="0.2">
      <c r="A451" s="28">
        <v>43</v>
      </c>
      <c r="B451" s="35" t="s">
        <v>52</v>
      </c>
      <c r="C451" s="41"/>
      <c r="D451" s="28"/>
      <c r="E451" s="29"/>
      <c r="F451" s="29">
        <f>SUM(F452:F457)</f>
        <v>0</v>
      </c>
    </row>
    <row r="452" spans="1:6" ht="16" x14ac:dyDescent="0.2">
      <c r="A452" s="25">
        <v>431</v>
      </c>
      <c r="B452" s="26" t="s">
        <v>53</v>
      </c>
      <c r="C452" s="42"/>
      <c r="D452" s="25"/>
      <c r="E452" s="27"/>
      <c r="F452" s="27" t="str">
        <f t="shared" ref="F452:F476" si="51">IF(C452="","",C452*E452)</f>
        <v/>
      </c>
    </row>
    <row r="453" spans="1:6" ht="16" x14ac:dyDescent="0.2">
      <c r="A453" s="25">
        <v>4310000001</v>
      </c>
      <c r="B453" s="26" t="s">
        <v>214</v>
      </c>
      <c r="C453" s="42">
        <v>2</v>
      </c>
      <c r="D453" s="25" t="s">
        <v>21</v>
      </c>
      <c r="E453" s="27"/>
      <c r="F453" s="27">
        <f t="shared" si="51"/>
        <v>0</v>
      </c>
    </row>
    <row r="454" spans="1:6" ht="16" x14ac:dyDescent="0.2">
      <c r="A454" s="25">
        <v>4310000002</v>
      </c>
      <c r="B454" s="26" t="s">
        <v>157</v>
      </c>
      <c r="C454" s="42">
        <v>2</v>
      </c>
      <c r="D454" s="25" t="s">
        <v>21</v>
      </c>
      <c r="E454" s="27"/>
      <c r="F454" s="27">
        <f t="shared" si="51"/>
        <v>0</v>
      </c>
    </row>
    <row r="455" spans="1:6" ht="16" x14ac:dyDescent="0.2">
      <c r="A455" s="25">
        <v>436</v>
      </c>
      <c r="B455" s="26" t="s">
        <v>290</v>
      </c>
      <c r="C455" s="42"/>
      <c r="D455" s="25"/>
      <c r="E455" s="27"/>
      <c r="F455" s="27" t="str">
        <f t="shared" si="51"/>
        <v/>
      </c>
    </row>
    <row r="456" spans="1:6" ht="16" x14ac:dyDescent="0.2">
      <c r="A456" s="25">
        <v>4330000001</v>
      </c>
      <c r="B456" s="70" t="s">
        <v>328</v>
      </c>
      <c r="C456" s="42">
        <v>2</v>
      </c>
      <c r="D456" s="25" t="s">
        <v>21</v>
      </c>
      <c r="E456" s="27"/>
      <c r="F456" s="27">
        <f t="shared" si="51"/>
        <v>0</v>
      </c>
    </row>
    <row r="457" spans="1:6" ht="16" x14ac:dyDescent="0.2">
      <c r="A457" s="25">
        <v>4330000002</v>
      </c>
      <c r="B457" s="26" t="s">
        <v>215</v>
      </c>
      <c r="C457" s="42">
        <v>2</v>
      </c>
      <c r="D457" s="25" t="s">
        <v>21</v>
      </c>
      <c r="E457" s="27"/>
      <c r="F457" s="27">
        <f>IF(C457="","",C457*E457)</f>
        <v>0</v>
      </c>
    </row>
    <row r="458" spans="1:6" x14ac:dyDescent="0.2">
      <c r="A458" s="25"/>
      <c r="B458" s="26"/>
      <c r="C458" s="54"/>
      <c r="D458" s="25"/>
      <c r="E458" s="27"/>
      <c r="F458" s="59"/>
    </row>
    <row r="459" spans="1:6" x14ac:dyDescent="0.2">
      <c r="A459" s="25"/>
      <c r="B459" s="26"/>
      <c r="C459" s="54"/>
      <c r="D459" s="25"/>
      <c r="E459" s="27"/>
      <c r="F459" s="59"/>
    </row>
    <row r="460" spans="1:6" ht="16" x14ac:dyDescent="0.2">
      <c r="A460" s="28">
        <v>48</v>
      </c>
      <c r="B460" s="35" t="s">
        <v>55</v>
      </c>
      <c r="C460" s="41"/>
      <c r="D460" s="28"/>
      <c r="E460" s="29"/>
      <c r="F460" s="29">
        <f>SUM(F461:F473)</f>
        <v>0</v>
      </c>
    </row>
    <row r="461" spans="1:6" ht="16" x14ac:dyDescent="0.2">
      <c r="A461" s="25">
        <v>485</v>
      </c>
      <c r="B461" s="26" t="s">
        <v>56</v>
      </c>
      <c r="C461" s="42"/>
      <c r="D461" s="25"/>
      <c r="E461" s="27"/>
      <c r="F461" s="27" t="str">
        <f t="shared" si="51"/>
        <v/>
      </c>
    </row>
    <row r="462" spans="1:6" ht="16" x14ac:dyDescent="0.2">
      <c r="A462" s="25">
        <v>4850000001</v>
      </c>
      <c r="B462" s="26" t="s">
        <v>329</v>
      </c>
      <c r="C462" s="42">
        <v>61.14</v>
      </c>
      <c r="D462" s="25" t="s">
        <v>19</v>
      </c>
      <c r="E462" s="27"/>
      <c r="F462" s="27">
        <f t="shared" si="51"/>
        <v>0</v>
      </c>
    </row>
    <row r="463" spans="1:6" ht="16" x14ac:dyDescent="0.2">
      <c r="A463" s="25">
        <v>4850000002</v>
      </c>
      <c r="B463" s="26" t="s">
        <v>390</v>
      </c>
      <c r="C463" s="42">
        <v>1</v>
      </c>
      <c r="D463" s="25" t="s">
        <v>21</v>
      </c>
      <c r="E463" s="27"/>
      <c r="F463" s="27">
        <f t="shared" ref="F463" si="52">IF(C463="","",C463*E463)</f>
        <v>0</v>
      </c>
    </row>
    <row r="464" spans="1:6" ht="16" x14ac:dyDescent="0.2">
      <c r="A464" s="25">
        <v>4850000003</v>
      </c>
      <c r="B464" s="26" t="s">
        <v>400</v>
      </c>
      <c r="C464" s="42">
        <v>1</v>
      </c>
      <c r="D464" s="25" t="s">
        <v>21</v>
      </c>
      <c r="E464" s="27"/>
      <c r="F464" s="27"/>
    </row>
    <row r="465" spans="1:6" ht="16" x14ac:dyDescent="0.2">
      <c r="A465" s="25">
        <v>486</v>
      </c>
      <c r="B465" s="26" t="s">
        <v>58</v>
      </c>
      <c r="C465" s="42"/>
      <c r="D465" s="25"/>
      <c r="E465" s="27"/>
      <c r="F465" s="27"/>
    </row>
    <row r="466" spans="1:6" ht="16" x14ac:dyDescent="0.2">
      <c r="A466" s="25">
        <v>4860000001</v>
      </c>
      <c r="B466" s="26" t="s">
        <v>330</v>
      </c>
      <c r="C466" s="42">
        <v>117.41</v>
      </c>
      <c r="D466" s="25" t="s">
        <v>18</v>
      </c>
      <c r="E466" s="27"/>
      <c r="F466" s="27">
        <f t="shared" si="51"/>
        <v>0</v>
      </c>
    </row>
    <row r="467" spans="1:6" ht="16" x14ac:dyDescent="0.2">
      <c r="A467" s="25">
        <v>4860000002</v>
      </c>
      <c r="B467" s="26" t="s">
        <v>331</v>
      </c>
      <c r="C467" s="42">
        <v>117.41</v>
      </c>
      <c r="D467" s="25" t="s">
        <v>18</v>
      </c>
      <c r="E467" s="27"/>
      <c r="F467" s="27">
        <f t="shared" si="51"/>
        <v>0</v>
      </c>
    </row>
    <row r="468" spans="1:6" ht="16" x14ac:dyDescent="0.2">
      <c r="A468" s="25">
        <v>4860000003</v>
      </c>
      <c r="B468" s="26" t="s">
        <v>332</v>
      </c>
      <c r="C468" s="42">
        <v>117.41</v>
      </c>
      <c r="D468" s="25" t="s">
        <v>18</v>
      </c>
      <c r="E468" s="27"/>
      <c r="F468" s="27">
        <f t="shared" si="51"/>
        <v>0</v>
      </c>
    </row>
    <row r="469" spans="1:6" ht="16" x14ac:dyDescent="0.2">
      <c r="A469" s="25">
        <v>487</v>
      </c>
      <c r="B469" s="26" t="s">
        <v>36</v>
      </c>
      <c r="C469" s="42"/>
      <c r="D469" s="25"/>
      <c r="E469" s="27"/>
      <c r="F469" s="27" t="str">
        <f t="shared" si="51"/>
        <v/>
      </c>
    </row>
    <row r="470" spans="1:6" ht="16" x14ac:dyDescent="0.2">
      <c r="A470" s="25">
        <v>4870000001</v>
      </c>
      <c r="B470" s="26" t="s">
        <v>333</v>
      </c>
      <c r="C470" s="42">
        <v>117.41</v>
      </c>
      <c r="D470" s="25" t="s">
        <v>18</v>
      </c>
      <c r="E470" s="27"/>
      <c r="F470" s="27">
        <f t="shared" si="51"/>
        <v>0</v>
      </c>
    </row>
    <row r="471" spans="1:6" ht="16" x14ac:dyDescent="0.2">
      <c r="A471" s="25">
        <v>4870000002</v>
      </c>
      <c r="B471" s="26" t="s">
        <v>334</v>
      </c>
      <c r="C471" s="42">
        <v>117.41</v>
      </c>
      <c r="D471" s="25" t="s">
        <v>18</v>
      </c>
      <c r="E471" s="27"/>
      <c r="F471" s="27">
        <f t="shared" si="51"/>
        <v>0</v>
      </c>
    </row>
    <row r="472" spans="1:6" x14ac:dyDescent="0.2">
      <c r="A472" s="25"/>
      <c r="B472" s="26"/>
      <c r="C472" s="42"/>
      <c r="D472" s="25"/>
      <c r="E472" s="27"/>
      <c r="F472" s="27" t="str">
        <f t="shared" si="51"/>
        <v/>
      </c>
    </row>
    <row r="473" spans="1:6" x14ac:dyDescent="0.2">
      <c r="A473" s="25"/>
      <c r="B473" s="26"/>
      <c r="C473" s="42"/>
      <c r="D473" s="25"/>
      <c r="E473" s="27"/>
      <c r="F473" s="27" t="str">
        <f t="shared" si="51"/>
        <v/>
      </c>
    </row>
    <row r="474" spans="1:6" ht="16" x14ac:dyDescent="0.2">
      <c r="A474" s="5">
        <v>5</v>
      </c>
      <c r="B474" s="6" t="s">
        <v>60</v>
      </c>
      <c r="C474" s="39"/>
      <c r="D474" s="5"/>
      <c r="E474" s="7"/>
      <c r="F474" s="7">
        <f>SUM(F475:F530)/2</f>
        <v>0</v>
      </c>
    </row>
    <row r="475" spans="1:6" x14ac:dyDescent="0.2">
      <c r="A475" s="8"/>
      <c r="B475" s="9"/>
      <c r="C475" s="40"/>
      <c r="D475" s="8"/>
      <c r="E475" s="10"/>
      <c r="F475" s="10" t="str">
        <f t="shared" si="51"/>
        <v/>
      </c>
    </row>
    <row r="476" spans="1:6" x14ac:dyDescent="0.2">
      <c r="A476" s="8"/>
      <c r="B476" s="9"/>
      <c r="C476" s="40"/>
      <c r="D476" s="8"/>
      <c r="E476" s="10"/>
      <c r="F476" s="10" t="str">
        <f t="shared" si="51"/>
        <v/>
      </c>
    </row>
    <row r="477" spans="1:6" ht="16" x14ac:dyDescent="0.2">
      <c r="A477" s="28">
        <v>51</v>
      </c>
      <c r="B477" s="35" t="s">
        <v>61</v>
      </c>
      <c r="C477" s="41"/>
      <c r="D477" s="28"/>
      <c r="E477" s="29"/>
      <c r="F477" s="29">
        <f>SUM(F478:F481)</f>
        <v>0</v>
      </c>
    </row>
    <row r="478" spans="1:6" ht="16" x14ac:dyDescent="0.2">
      <c r="A478" s="25">
        <v>516</v>
      </c>
      <c r="B478" s="26" t="s">
        <v>335</v>
      </c>
      <c r="C478" s="42"/>
      <c r="D478" s="25"/>
      <c r="E478" s="27"/>
      <c r="F478" s="27" t="str">
        <f t="shared" ref="F478:F512" si="53">IF(C478="","",C478*E478)</f>
        <v/>
      </c>
    </row>
    <row r="479" spans="1:6" ht="16" x14ac:dyDescent="0.2">
      <c r="A479" s="25">
        <v>5160000001</v>
      </c>
      <c r="B479" s="26" t="s">
        <v>336</v>
      </c>
      <c r="C479" s="42">
        <v>70.709999999999994</v>
      </c>
      <c r="D479" s="25" t="s">
        <v>18</v>
      </c>
      <c r="E479" s="27"/>
      <c r="F479" s="27">
        <f t="shared" si="53"/>
        <v>0</v>
      </c>
    </row>
    <row r="480" spans="1:6" x14ac:dyDescent="0.2">
      <c r="A480" s="25"/>
      <c r="B480" s="26"/>
      <c r="C480" s="42"/>
      <c r="D480" s="25"/>
      <c r="E480" s="27"/>
      <c r="F480" s="27"/>
    </row>
    <row r="481" spans="1:7" x14ac:dyDescent="0.2">
      <c r="A481" s="25"/>
      <c r="B481" s="26"/>
      <c r="C481" s="42"/>
      <c r="D481" s="25"/>
      <c r="E481" s="27"/>
      <c r="F481" s="27"/>
    </row>
    <row r="482" spans="1:7" ht="16" x14ac:dyDescent="0.2">
      <c r="A482" s="28">
        <v>52</v>
      </c>
      <c r="B482" s="35" t="s">
        <v>62</v>
      </c>
      <c r="C482" s="41"/>
      <c r="D482" s="28"/>
      <c r="E482" s="29"/>
      <c r="F482" s="29">
        <f>SUM(F483:F489)</f>
        <v>0</v>
      </c>
    </row>
    <row r="483" spans="1:7" ht="16" x14ac:dyDescent="0.2">
      <c r="A483" s="25">
        <v>525</v>
      </c>
      <c r="B483" s="26" t="s">
        <v>63</v>
      </c>
      <c r="C483" s="42"/>
      <c r="D483" s="25"/>
      <c r="E483" s="27"/>
      <c r="F483" s="27" t="str">
        <f t="shared" si="53"/>
        <v/>
      </c>
    </row>
    <row r="484" spans="1:7" ht="16" x14ac:dyDescent="0.2">
      <c r="A484" s="25">
        <v>5250000001</v>
      </c>
      <c r="B484" s="60" t="s">
        <v>337</v>
      </c>
      <c r="C484" s="61">
        <v>6</v>
      </c>
      <c r="D484" s="25" t="s">
        <v>21</v>
      </c>
      <c r="E484" s="27"/>
      <c r="F484" s="27">
        <f t="shared" si="53"/>
        <v>0</v>
      </c>
    </row>
    <row r="485" spans="1:7" ht="16" x14ac:dyDescent="0.2">
      <c r="A485" s="25">
        <v>5250000004</v>
      </c>
      <c r="B485" s="60" t="s">
        <v>163</v>
      </c>
      <c r="C485" s="42">
        <f>SUM(C484:C484)</f>
        <v>6</v>
      </c>
      <c r="D485" s="25" t="s">
        <v>21</v>
      </c>
      <c r="E485" s="27"/>
      <c r="F485" s="27">
        <f t="shared" si="53"/>
        <v>0</v>
      </c>
    </row>
    <row r="486" spans="1:7" ht="16" x14ac:dyDescent="0.2">
      <c r="A486" s="25">
        <v>526</v>
      </c>
      <c r="B486" s="26" t="s">
        <v>150</v>
      </c>
      <c r="C486" s="42"/>
      <c r="D486" s="25"/>
      <c r="E486" s="27"/>
      <c r="F486" s="27"/>
    </row>
    <row r="487" spans="1:7" ht="16" x14ac:dyDescent="0.2">
      <c r="A487" s="25">
        <v>5260000001</v>
      </c>
      <c r="B487" s="26" t="s">
        <v>159</v>
      </c>
      <c r="C487" s="42">
        <v>6</v>
      </c>
      <c r="D487" s="25" t="s">
        <v>21</v>
      </c>
      <c r="E487" s="27"/>
      <c r="F487" s="27">
        <f t="shared" si="53"/>
        <v>0</v>
      </c>
    </row>
    <row r="488" spans="1:7" ht="16" x14ac:dyDescent="0.2">
      <c r="A488" s="25">
        <v>5260000002</v>
      </c>
      <c r="B488" s="26" t="s">
        <v>160</v>
      </c>
      <c r="C488" s="42">
        <v>6</v>
      </c>
      <c r="D488" s="25" t="s">
        <v>21</v>
      </c>
      <c r="E488" s="27"/>
      <c r="F488" s="27">
        <f t="shared" si="53"/>
        <v>0</v>
      </c>
    </row>
    <row r="489" spans="1:7" x14ac:dyDescent="0.2">
      <c r="A489" s="25"/>
      <c r="B489" s="26"/>
      <c r="C489" s="42"/>
      <c r="D489" s="25"/>
      <c r="E489" s="27"/>
      <c r="F489" s="27" t="str">
        <f t="shared" si="53"/>
        <v/>
      </c>
    </row>
    <row r="490" spans="1:7" x14ac:dyDescent="0.2">
      <c r="A490" s="25"/>
      <c r="B490" s="26"/>
      <c r="C490" s="42"/>
      <c r="D490" s="25"/>
      <c r="E490" s="27"/>
      <c r="F490" s="27" t="str">
        <f t="shared" si="53"/>
        <v/>
      </c>
    </row>
    <row r="491" spans="1:7" ht="16" x14ac:dyDescent="0.2">
      <c r="A491" s="28">
        <v>53</v>
      </c>
      <c r="B491" s="35" t="s">
        <v>64</v>
      </c>
      <c r="C491" s="41"/>
      <c r="D491" s="28"/>
      <c r="E491" s="29"/>
      <c r="F491" s="29">
        <f>SUM(F492:F505)</f>
        <v>0</v>
      </c>
    </row>
    <row r="492" spans="1:7" ht="16" x14ac:dyDescent="0.2">
      <c r="A492" s="25">
        <v>531</v>
      </c>
      <c r="B492" s="26" t="s">
        <v>65</v>
      </c>
      <c r="C492" s="42"/>
      <c r="D492" s="25"/>
      <c r="E492" s="27"/>
      <c r="F492" s="27" t="str">
        <f t="shared" si="53"/>
        <v/>
      </c>
    </row>
    <row r="493" spans="1:7" ht="16" x14ac:dyDescent="0.2">
      <c r="A493" s="25">
        <v>5310000001</v>
      </c>
      <c r="B493" s="26" t="s">
        <v>66</v>
      </c>
      <c r="C493" s="42">
        <v>342.98</v>
      </c>
      <c r="D493" s="25" t="s">
        <v>18</v>
      </c>
      <c r="E493" s="27"/>
      <c r="F493" s="27">
        <f t="shared" si="53"/>
        <v>0</v>
      </c>
      <c r="G493" s="88" t="s">
        <v>357</v>
      </c>
    </row>
    <row r="494" spans="1:7" ht="16" x14ac:dyDescent="0.2">
      <c r="A494" s="25">
        <v>5310000003</v>
      </c>
      <c r="B494" s="26" t="s">
        <v>67</v>
      </c>
      <c r="C494" s="42">
        <v>18.21</v>
      </c>
      <c r="D494" s="25" t="s">
        <v>19</v>
      </c>
      <c r="E494" s="27"/>
      <c r="F494" s="27">
        <f t="shared" si="53"/>
        <v>0</v>
      </c>
    </row>
    <row r="495" spans="1:7" ht="16" x14ac:dyDescent="0.2">
      <c r="A495" s="25">
        <v>5310000004</v>
      </c>
      <c r="B495" s="26" t="s">
        <v>68</v>
      </c>
      <c r="C495" s="42">
        <v>31.14</v>
      </c>
      <c r="D495" s="25" t="s">
        <v>19</v>
      </c>
      <c r="E495" s="27"/>
      <c r="F495" s="27">
        <f t="shared" si="53"/>
        <v>0</v>
      </c>
    </row>
    <row r="496" spans="1:7" ht="16" x14ac:dyDescent="0.2">
      <c r="A496" s="25">
        <v>534</v>
      </c>
      <c r="B496" s="26" t="s">
        <v>69</v>
      </c>
      <c r="C496" s="42"/>
      <c r="D496" s="25"/>
      <c r="E496" s="27"/>
      <c r="F496" s="27" t="str">
        <f t="shared" si="53"/>
        <v/>
      </c>
    </row>
    <row r="497" spans="1:7" ht="16" x14ac:dyDescent="0.2">
      <c r="A497" s="25">
        <v>5340000003</v>
      </c>
      <c r="B497" s="26" t="s">
        <v>189</v>
      </c>
      <c r="C497" s="42">
        <v>18.21</v>
      </c>
      <c r="D497" s="25" t="s">
        <v>19</v>
      </c>
      <c r="E497" s="27"/>
      <c r="F497" s="27">
        <f t="shared" si="53"/>
        <v>0</v>
      </c>
    </row>
    <row r="498" spans="1:7" ht="16" x14ac:dyDescent="0.2">
      <c r="A498" s="25">
        <v>5340000004</v>
      </c>
      <c r="B498" s="26" t="s">
        <v>190</v>
      </c>
      <c r="C498" s="42">
        <v>31.14</v>
      </c>
      <c r="D498" s="25" t="s">
        <v>19</v>
      </c>
      <c r="E498" s="27"/>
      <c r="F498" s="27">
        <f t="shared" si="53"/>
        <v>0</v>
      </c>
    </row>
    <row r="499" spans="1:7" ht="16" x14ac:dyDescent="0.2">
      <c r="A499" s="25">
        <v>535</v>
      </c>
      <c r="B499" s="26" t="s">
        <v>70</v>
      </c>
      <c r="C499" s="42"/>
      <c r="D499" s="25"/>
      <c r="E499" s="27"/>
      <c r="F499" s="27" t="str">
        <f t="shared" si="53"/>
        <v/>
      </c>
    </row>
    <row r="500" spans="1:7" ht="16" x14ac:dyDescent="0.2">
      <c r="A500" s="25">
        <v>5350000002</v>
      </c>
      <c r="B500" s="26" t="s">
        <v>397</v>
      </c>
      <c r="C500" s="42">
        <v>37.450000000000003</v>
      </c>
      <c r="D500" s="25" t="s">
        <v>18</v>
      </c>
      <c r="E500" s="27"/>
      <c r="F500" s="27">
        <f t="shared" si="53"/>
        <v>0</v>
      </c>
      <c r="G500" s="88" t="s">
        <v>358</v>
      </c>
    </row>
    <row r="501" spans="1:7" ht="16" x14ac:dyDescent="0.2">
      <c r="A501" s="90">
        <v>53500000021</v>
      </c>
      <c r="B501" s="91" t="s">
        <v>383</v>
      </c>
      <c r="C501" s="92">
        <v>37.450000000000003</v>
      </c>
      <c r="D501" s="90" t="s">
        <v>13</v>
      </c>
      <c r="E501" s="89"/>
      <c r="F501" s="89">
        <f t="shared" ref="F501" si="54">IF(C501="","",C501*E501)</f>
        <v>0</v>
      </c>
    </row>
    <row r="502" spans="1:7" ht="16" x14ac:dyDescent="0.2">
      <c r="A502" s="25">
        <v>537</v>
      </c>
      <c r="B502" s="26" t="s">
        <v>43</v>
      </c>
      <c r="C502" s="42"/>
      <c r="D502" s="25"/>
      <c r="E502" s="27"/>
      <c r="F502" s="27" t="str">
        <f t="shared" si="53"/>
        <v/>
      </c>
    </row>
    <row r="503" spans="1:7" ht="16" x14ac:dyDescent="0.2">
      <c r="A503" s="25">
        <v>5370000001</v>
      </c>
      <c r="B503" s="26" t="s">
        <v>146</v>
      </c>
      <c r="C503" s="42">
        <v>37.450000000000003</v>
      </c>
      <c r="D503" s="25" t="s">
        <v>18</v>
      </c>
      <c r="E503" s="27"/>
      <c r="F503" s="27">
        <f t="shared" si="53"/>
        <v>0</v>
      </c>
    </row>
    <row r="504" spans="1:7" ht="16" x14ac:dyDescent="0.2">
      <c r="A504" s="25">
        <v>5370000002</v>
      </c>
      <c r="B504" s="26" t="s">
        <v>72</v>
      </c>
      <c r="C504" s="42">
        <v>37.450000000000003</v>
      </c>
      <c r="D504" s="25" t="s">
        <v>18</v>
      </c>
      <c r="E504" s="27"/>
      <c r="F504" s="27">
        <f t="shared" si="53"/>
        <v>0</v>
      </c>
    </row>
    <row r="505" spans="1:7" ht="16" x14ac:dyDescent="0.2">
      <c r="A505" s="25">
        <v>5370000003</v>
      </c>
      <c r="B505" s="26" t="s">
        <v>391</v>
      </c>
      <c r="C505" s="42">
        <v>37.450000000000003</v>
      </c>
      <c r="D505" s="25" t="s">
        <v>18</v>
      </c>
      <c r="E505" s="27"/>
      <c r="F505" s="27">
        <f t="shared" ref="F505" si="55">IF(C505="","",C505*E505)</f>
        <v>0</v>
      </c>
    </row>
    <row r="506" spans="1:7" x14ac:dyDescent="0.2">
      <c r="A506" s="25"/>
      <c r="B506" s="26"/>
      <c r="C506" s="42"/>
      <c r="D506" s="25"/>
      <c r="E506" s="27"/>
      <c r="F506" s="27" t="str">
        <f t="shared" si="53"/>
        <v/>
      </c>
    </row>
    <row r="507" spans="1:7" ht="16" x14ac:dyDescent="0.2">
      <c r="A507" s="28">
        <v>54</v>
      </c>
      <c r="B507" s="35" t="s">
        <v>73</v>
      </c>
      <c r="C507" s="41"/>
      <c r="D507" s="28"/>
      <c r="E507" s="29"/>
      <c r="F507" s="29">
        <f>SUM(F509:F512)</f>
        <v>0</v>
      </c>
    </row>
    <row r="508" spans="1:7" ht="16" x14ac:dyDescent="0.2">
      <c r="A508" s="25">
        <v>541</v>
      </c>
      <c r="B508" s="26" t="s">
        <v>65</v>
      </c>
      <c r="C508" s="42"/>
      <c r="D508" s="25"/>
      <c r="E508" s="27"/>
      <c r="F508" s="27" t="str">
        <f t="shared" si="53"/>
        <v/>
      </c>
    </row>
    <row r="509" spans="1:7" ht="16" x14ac:dyDescent="0.2">
      <c r="A509" s="25">
        <v>5410000001</v>
      </c>
      <c r="B509" s="26" t="s">
        <v>341</v>
      </c>
      <c r="C509" s="42">
        <v>123.58</v>
      </c>
      <c r="D509" s="25" t="s">
        <v>18</v>
      </c>
      <c r="E509" s="27"/>
      <c r="F509" s="27">
        <f t="shared" si="53"/>
        <v>0</v>
      </c>
      <c r="G509" s="88" t="s">
        <v>357</v>
      </c>
    </row>
    <row r="510" spans="1:7" ht="16" x14ac:dyDescent="0.2">
      <c r="A510" s="25">
        <v>5410000002</v>
      </c>
      <c r="B510" s="26" t="s">
        <v>342</v>
      </c>
      <c r="C510" s="42">
        <v>114.55</v>
      </c>
      <c r="D510" s="25" t="s">
        <v>18</v>
      </c>
      <c r="E510" s="27"/>
      <c r="F510" s="27">
        <f t="shared" si="53"/>
        <v>0</v>
      </c>
      <c r="G510" s="88" t="s">
        <v>357</v>
      </c>
    </row>
    <row r="511" spans="1:7" ht="14.5" customHeight="1" x14ac:dyDescent="0.2">
      <c r="A511" s="25">
        <v>545</v>
      </c>
      <c r="B511" s="26" t="s">
        <v>74</v>
      </c>
      <c r="C511" s="42"/>
      <c r="D511" s="25"/>
      <c r="E511" s="27"/>
      <c r="F511" s="27" t="str">
        <f t="shared" si="53"/>
        <v/>
      </c>
    </row>
    <row r="512" spans="1:7" ht="16" x14ac:dyDescent="0.2">
      <c r="A512" s="25">
        <v>5450000002</v>
      </c>
      <c r="B512" s="26" t="s">
        <v>148</v>
      </c>
      <c r="C512" s="42">
        <v>31.27</v>
      </c>
      <c r="D512" s="25" t="s">
        <v>18</v>
      </c>
      <c r="E512" s="27"/>
      <c r="F512" s="27">
        <f t="shared" si="53"/>
        <v>0</v>
      </c>
    </row>
    <row r="513" spans="1:7" x14ac:dyDescent="0.2">
      <c r="A513" s="25"/>
      <c r="B513" s="26"/>
      <c r="C513" s="42"/>
      <c r="D513" s="25"/>
      <c r="E513" s="27"/>
      <c r="F513" s="27"/>
    </row>
    <row r="514" spans="1:7" x14ac:dyDescent="0.2">
      <c r="A514" s="25"/>
      <c r="B514" s="26"/>
      <c r="C514" s="42"/>
      <c r="D514" s="25"/>
      <c r="E514" s="27"/>
      <c r="F514" s="27"/>
    </row>
    <row r="515" spans="1:7" ht="16" x14ac:dyDescent="0.2">
      <c r="A515" s="28">
        <v>56</v>
      </c>
      <c r="B515" s="35" t="s">
        <v>75</v>
      </c>
      <c r="C515" s="41"/>
      <c r="D515" s="28"/>
      <c r="E515" s="29"/>
      <c r="F515" s="29">
        <f>SUM(F516:F528)</f>
        <v>0</v>
      </c>
    </row>
    <row r="516" spans="1:7" ht="16" x14ac:dyDescent="0.2">
      <c r="A516" s="25">
        <v>562</v>
      </c>
      <c r="B516" s="26" t="s">
        <v>220</v>
      </c>
      <c r="C516" s="42"/>
      <c r="D516" s="25"/>
      <c r="E516" s="27"/>
      <c r="F516" s="27" t="str">
        <f t="shared" ref="F516:F561" si="56">IF(C516="","",C516*E516)</f>
        <v/>
      </c>
    </row>
    <row r="517" spans="1:7" ht="16" x14ac:dyDescent="0.2">
      <c r="A517" s="25">
        <v>5620000001</v>
      </c>
      <c r="B517" s="26" t="s">
        <v>221</v>
      </c>
      <c r="C517" s="42">
        <v>68.41</v>
      </c>
      <c r="D517" s="25" t="s">
        <v>18</v>
      </c>
      <c r="E517" s="27"/>
      <c r="F517" s="27">
        <f t="shared" si="56"/>
        <v>0</v>
      </c>
    </row>
    <row r="518" spans="1:7" ht="16" x14ac:dyDescent="0.2">
      <c r="A518" s="25">
        <v>565</v>
      </c>
      <c r="B518" s="26" t="s">
        <v>76</v>
      </c>
      <c r="C518" s="42"/>
      <c r="D518" s="25"/>
      <c r="E518" s="27"/>
      <c r="F518" s="27" t="str">
        <f t="shared" si="56"/>
        <v/>
      </c>
    </row>
    <row r="519" spans="1:7" ht="16" x14ac:dyDescent="0.2">
      <c r="A519" s="25">
        <v>5650000003</v>
      </c>
      <c r="B519" s="26" t="s">
        <v>302</v>
      </c>
      <c r="C519" s="42">
        <v>40.6</v>
      </c>
      <c r="D519" s="25" t="s">
        <v>18</v>
      </c>
      <c r="E519" s="27"/>
      <c r="F519" s="27">
        <f t="shared" si="56"/>
        <v>0</v>
      </c>
      <c r="G519" s="88" t="s">
        <v>358</v>
      </c>
    </row>
    <row r="520" spans="1:7" ht="16" x14ac:dyDescent="0.2">
      <c r="A520" s="90">
        <v>56500000031</v>
      </c>
      <c r="B520" s="91" t="s">
        <v>392</v>
      </c>
      <c r="C520" s="92">
        <v>40.6</v>
      </c>
      <c r="D520" s="90" t="s">
        <v>13</v>
      </c>
      <c r="E520" s="89"/>
      <c r="F520" s="89">
        <f t="shared" ref="F520" si="57">IF(C520="","",C520*E520)</f>
        <v>0</v>
      </c>
    </row>
    <row r="521" spans="1:7" ht="16" x14ac:dyDescent="0.2">
      <c r="A521" s="25">
        <v>566</v>
      </c>
      <c r="B521" s="26" t="s">
        <v>155</v>
      </c>
      <c r="C521" s="42"/>
      <c r="D521" s="25"/>
      <c r="E521" s="27"/>
      <c r="F521" s="27" t="str">
        <f t="shared" si="56"/>
        <v/>
      </c>
    </row>
    <row r="522" spans="1:7" ht="16" x14ac:dyDescent="0.2">
      <c r="A522" s="25">
        <v>5660000002</v>
      </c>
      <c r="B522" s="26" t="s">
        <v>343</v>
      </c>
      <c r="C522" s="42">
        <v>184.61</v>
      </c>
      <c r="D522" s="25" t="s">
        <v>18</v>
      </c>
      <c r="E522" s="27"/>
      <c r="F522" s="27">
        <f t="shared" si="56"/>
        <v>0</v>
      </c>
      <c r="G522" s="88" t="s">
        <v>359</v>
      </c>
    </row>
    <row r="523" spans="1:7" ht="16" x14ac:dyDescent="0.2">
      <c r="A523" s="90">
        <v>56600000021</v>
      </c>
      <c r="B523" s="91" t="s">
        <v>384</v>
      </c>
      <c r="C523" s="92">
        <v>184.61</v>
      </c>
      <c r="D523" s="90" t="s">
        <v>13</v>
      </c>
      <c r="E523" s="89"/>
      <c r="F523" s="89">
        <f t="shared" ref="F523" si="58">IF(C523="","",C523*E523)</f>
        <v>0</v>
      </c>
    </row>
    <row r="524" spans="1:7" ht="16" x14ac:dyDescent="0.2">
      <c r="A524" s="25">
        <v>5660000004</v>
      </c>
      <c r="B524" s="26" t="s">
        <v>303</v>
      </c>
      <c r="C524" s="42">
        <v>129.80000000000001</v>
      </c>
      <c r="D524" s="25" t="s">
        <v>19</v>
      </c>
      <c r="E524" s="27"/>
      <c r="F524" s="27">
        <f t="shared" si="56"/>
        <v>0</v>
      </c>
      <c r="G524" s="88" t="s">
        <v>360</v>
      </c>
    </row>
    <row r="525" spans="1:7" ht="16" x14ac:dyDescent="0.2">
      <c r="A525" s="90">
        <v>56600000041</v>
      </c>
      <c r="B525" s="91" t="s">
        <v>393</v>
      </c>
      <c r="C525" s="92">
        <v>129.80000000000001</v>
      </c>
      <c r="D525" s="90" t="s">
        <v>19</v>
      </c>
      <c r="E525" s="89"/>
      <c r="F525" s="89">
        <f t="shared" ref="F525" si="59">IF(C525="","",C525*E525)</f>
        <v>0</v>
      </c>
    </row>
    <row r="526" spans="1:7" ht="16" x14ac:dyDescent="0.2">
      <c r="A526" s="25">
        <v>567</v>
      </c>
      <c r="B526" s="26" t="s">
        <v>43</v>
      </c>
      <c r="C526" s="42"/>
      <c r="D526" s="25"/>
      <c r="E526" s="27"/>
      <c r="F526" s="27" t="str">
        <f t="shared" si="56"/>
        <v/>
      </c>
    </row>
    <row r="527" spans="1:7" ht="16" x14ac:dyDescent="0.2">
      <c r="A527" s="25">
        <v>5670000001</v>
      </c>
      <c r="B527" s="26" t="s">
        <v>77</v>
      </c>
      <c r="C527" s="42">
        <v>25.52</v>
      </c>
      <c r="D527" s="25" t="s">
        <v>18</v>
      </c>
      <c r="E527" s="27"/>
      <c r="F527" s="27">
        <f t="shared" si="56"/>
        <v>0</v>
      </c>
    </row>
    <row r="528" spans="1:7" ht="16" x14ac:dyDescent="0.2">
      <c r="A528" s="25">
        <v>5670000002</v>
      </c>
      <c r="B528" s="26" t="s">
        <v>223</v>
      </c>
      <c r="C528" s="42">
        <v>68.41</v>
      </c>
      <c r="D528" s="25" t="s">
        <v>18</v>
      </c>
      <c r="E528" s="27"/>
      <c r="F528" s="27">
        <f t="shared" si="56"/>
        <v>0</v>
      </c>
    </row>
    <row r="529" spans="1:6" x14ac:dyDescent="0.2">
      <c r="A529" s="25"/>
      <c r="B529" s="26"/>
      <c r="C529" s="42"/>
      <c r="D529" s="25"/>
      <c r="E529" s="27"/>
      <c r="F529" s="27"/>
    </row>
    <row r="530" spans="1:6" x14ac:dyDescent="0.2">
      <c r="A530" s="25"/>
      <c r="B530" s="26"/>
      <c r="C530" s="42"/>
      <c r="D530" s="25"/>
      <c r="E530" s="27"/>
      <c r="F530" s="27" t="str">
        <f t="shared" si="56"/>
        <v/>
      </c>
    </row>
    <row r="531" spans="1:6" ht="16" x14ac:dyDescent="0.2">
      <c r="A531" s="5">
        <v>6</v>
      </c>
      <c r="B531" s="6" t="s">
        <v>78</v>
      </c>
      <c r="C531" s="39"/>
      <c r="D531" s="5"/>
      <c r="E531" s="7"/>
      <c r="F531" s="7">
        <f>SUM(F532:F538)/2</f>
        <v>0</v>
      </c>
    </row>
    <row r="532" spans="1:6" x14ac:dyDescent="0.2">
      <c r="A532" s="8"/>
      <c r="B532" s="9"/>
      <c r="C532" s="40"/>
      <c r="D532" s="8"/>
      <c r="E532" s="10"/>
      <c r="F532" s="10" t="str">
        <f t="shared" si="56"/>
        <v/>
      </c>
    </row>
    <row r="533" spans="1:6" x14ac:dyDescent="0.2">
      <c r="A533" s="8"/>
      <c r="B533" s="9"/>
      <c r="C533" s="40"/>
      <c r="D533" s="8"/>
      <c r="E533" s="10"/>
      <c r="F533" s="10" t="str">
        <f t="shared" si="56"/>
        <v/>
      </c>
    </row>
    <row r="534" spans="1:6" ht="16" x14ac:dyDescent="0.2">
      <c r="A534" s="28">
        <v>68</v>
      </c>
      <c r="B534" s="35" t="s">
        <v>234</v>
      </c>
      <c r="C534" s="41"/>
      <c r="D534" s="28"/>
      <c r="E534" s="29"/>
      <c r="F534" s="29">
        <f>SUM(F536:F538)</f>
        <v>0</v>
      </c>
    </row>
    <row r="535" spans="1:6" ht="16" x14ac:dyDescent="0.2">
      <c r="A535" s="33">
        <v>620</v>
      </c>
      <c r="B535" s="64" t="s">
        <v>234</v>
      </c>
      <c r="C535" s="41"/>
      <c r="D535" s="28"/>
      <c r="E535" s="29"/>
      <c r="F535" s="29"/>
    </row>
    <row r="536" spans="1:6" ht="16" x14ac:dyDescent="0.2">
      <c r="A536" s="25">
        <v>6200000001</v>
      </c>
      <c r="B536" s="26" t="s">
        <v>345</v>
      </c>
      <c r="C536" s="42">
        <v>3</v>
      </c>
      <c r="D536" s="25" t="s">
        <v>19</v>
      </c>
      <c r="E536" s="27"/>
      <c r="F536" s="27">
        <f t="shared" ref="F536" si="60">IF(C536="","",C536*E536)</f>
        <v>0</v>
      </c>
    </row>
    <row r="537" spans="1:6" ht="16" x14ac:dyDescent="0.2">
      <c r="A537" s="90">
        <v>6200000002</v>
      </c>
      <c r="B537" s="91" t="s">
        <v>394</v>
      </c>
      <c r="C537" s="92">
        <v>1</v>
      </c>
      <c r="D537" s="90" t="s">
        <v>21</v>
      </c>
      <c r="E537" s="89"/>
      <c r="F537" s="89">
        <f t="shared" ref="F537" si="61">IF(C537="","",C537*E537)</f>
        <v>0</v>
      </c>
    </row>
    <row r="538" spans="1:6" x14ac:dyDescent="0.2">
      <c r="A538" s="25"/>
      <c r="B538" s="26"/>
      <c r="C538" s="42"/>
      <c r="D538" s="25"/>
      <c r="E538" s="27"/>
      <c r="F538" s="27" t="str">
        <f t="shared" si="56"/>
        <v/>
      </c>
    </row>
    <row r="539" spans="1:6" ht="16" x14ac:dyDescent="0.2">
      <c r="A539" s="5">
        <v>7</v>
      </c>
      <c r="B539" s="6" t="s">
        <v>79</v>
      </c>
      <c r="C539" s="39"/>
      <c r="D539" s="5"/>
      <c r="E539" s="7"/>
      <c r="F539" s="7">
        <f>SUM(F540:F584)/2</f>
        <v>0</v>
      </c>
    </row>
    <row r="540" spans="1:6" x14ac:dyDescent="0.2">
      <c r="A540" s="8"/>
      <c r="B540" s="9"/>
      <c r="C540" s="40"/>
      <c r="D540" s="8"/>
      <c r="E540" s="10"/>
      <c r="F540" s="10" t="str">
        <f t="shared" si="56"/>
        <v/>
      </c>
    </row>
    <row r="541" spans="1:6" x14ac:dyDescent="0.2">
      <c r="A541" s="8"/>
      <c r="B541" s="9"/>
      <c r="C541" s="40"/>
      <c r="D541" s="8"/>
      <c r="E541" s="10"/>
      <c r="F541" s="10" t="str">
        <f t="shared" si="56"/>
        <v/>
      </c>
    </row>
    <row r="542" spans="1:6" ht="16" x14ac:dyDescent="0.2">
      <c r="A542" s="11">
        <v>71</v>
      </c>
      <c r="B542" s="12" t="s">
        <v>80</v>
      </c>
      <c r="C542" s="43"/>
      <c r="D542" s="11"/>
      <c r="E542" s="13"/>
      <c r="F542" s="13">
        <f>SUM(F543:F549)</f>
        <v>0</v>
      </c>
    </row>
    <row r="543" spans="1:6" ht="16" x14ac:dyDescent="0.2">
      <c r="A543" s="8">
        <v>711</v>
      </c>
      <c r="B543" s="9" t="s">
        <v>81</v>
      </c>
      <c r="C543" s="40"/>
      <c r="D543" s="8"/>
      <c r="E543" s="10"/>
      <c r="F543" s="10" t="str">
        <f t="shared" si="56"/>
        <v/>
      </c>
    </row>
    <row r="544" spans="1:6" ht="16" x14ac:dyDescent="0.2">
      <c r="A544" s="8">
        <v>7110000001</v>
      </c>
      <c r="B544" s="9" t="s">
        <v>81</v>
      </c>
      <c r="C544" s="40">
        <v>1</v>
      </c>
      <c r="D544" s="8" t="s">
        <v>11</v>
      </c>
      <c r="E544" s="10"/>
      <c r="F544" s="10">
        <f t="shared" si="56"/>
        <v>0</v>
      </c>
    </row>
    <row r="545" spans="1:7" ht="16" x14ac:dyDescent="0.2">
      <c r="A545" s="8">
        <v>712</v>
      </c>
      <c r="B545" s="9" t="s">
        <v>82</v>
      </c>
      <c r="C545" s="40"/>
      <c r="D545" s="8"/>
      <c r="E545" s="10"/>
      <c r="F545" s="10" t="str">
        <f t="shared" si="56"/>
        <v/>
      </c>
    </row>
    <row r="546" spans="1:7" ht="16" x14ac:dyDescent="0.2">
      <c r="A546" s="8">
        <v>7120000001</v>
      </c>
      <c r="B546" s="9" t="s">
        <v>82</v>
      </c>
      <c r="C546" s="40">
        <v>1</v>
      </c>
      <c r="D546" s="8" t="s">
        <v>11</v>
      </c>
      <c r="E546" s="10"/>
      <c r="F546" s="10">
        <f t="shared" si="56"/>
        <v>0</v>
      </c>
    </row>
    <row r="547" spans="1:7" ht="16" x14ac:dyDescent="0.2">
      <c r="A547" s="8">
        <v>713</v>
      </c>
      <c r="B547" s="9" t="s">
        <v>83</v>
      </c>
      <c r="C547" s="40"/>
      <c r="D547" s="8"/>
      <c r="E547" s="10"/>
      <c r="F547" s="10" t="str">
        <f t="shared" si="56"/>
        <v/>
      </c>
    </row>
    <row r="548" spans="1:7" ht="16" x14ac:dyDescent="0.2">
      <c r="A548" s="8">
        <v>7130000007</v>
      </c>
      <c r="B548" s="9" t="s">
        <v>309</v>
      </c>
      <c r="C548" s="40">
        <v>1</v>
      </c>
      <c r="D548" s="8" t="s">
        <v>11</v>
      </c>
      <c r="E548" s="10"/>
      <c r="F548" s="10">
        <f t="shared" si="56"/>
        <v>0</v>
      </c>
      <c r="G548" s="88" t="s">
        <v>361</v>
      </c>
    </row>
    <row r="549" spans="1:7" ht="16" x14ac:dyDescent="0.2">
      <c r="A549" s="90">
        <v>71300000071</v>
      </c>
      <c r="B549" s="91" t="s">
        <v>386</v>
      </c>
      <c r="C549" s="92">
        <v>1</v>
      </c>
      <c r="D549" s="90" t="s">
        <v>11</v>
      </c>
      <c r="E549" s="89"/>
      <c r="F549" s="89">
        <f t="shared" ref="F549" si="62">IF(C549="","",C549*E549)</f>
        <v>0</v>
      </c>
    </row>
    <row r="550" spans="1:7" x14ac:dyDescent="0.2">
      <c r="A550" s="8"/>
      <c r="B550" s="9"/>
      <c r="C550" s="40"/>
      <c r="D550" s="8"/>
      <c r="E550" s="10"/>
      <c r="F550" s="10" t="str">
        <f t="shared" si="56"/>
        <v/>
      </c>
    </row>
    <row r="551" spans="1:7" ht="16" x14ac:dyDescent="0.2">
      <c r="A551" s="11">
        <v>72</v>
      </c>
      <c r="B551" s="12" t="s">
        <v>84</v>
      </c>
      <c r="C551" s="43"/>
      <c r="D551" s="11"/>
      <c r="E551" s="13"/>
      <c r="F551" s="13">
        <f>SUM(F552:F562)</f>
        <v>0</v>
      </c>
    </row>
    <row r="552" spans="1:7" ht="16" x14ac:dyDescent="0.2">
      <c r="A552" s="8">
        <v>721</v>
      </c>
      <c r="B552" s="9" t="s">
        <v>85</v>
      </c>
      <c r="C552" s="40"/>
      <c r="D552" s="8"/>
      <c r="E552" s="10"/>
      <c r="F552" s="10" t="str">
        <f t="shared" si="56"/>
        <v/>
      </c>
    </row>
    <row r="553" spans="1:7" ht="16" x14ac:dyDescent="0.2">
      <c r="A553" s="8">
        <v>7210000001</v>
      </c>
      <c r="B553" s="9" t="s">
        <v>344</v>
      </c>
      <c r="C553" s="40">
        <v>1</v>
      </c>
      <c r="D553" s="8" t="s">
        <v>11</v>
      </c>
      <c r="E553" s="10"/>
      <c r="F553" s="10">
        <f t="shared" si="56"/>
        <v>0</v>
      </c>
    </row>
    <row r="554" spans="1:7" ht="16" x14ac:dyDescent="0.2">
      <c r="A554" s="8">
        <v>722</v>
      </c>
      <c r="B554" s="9" t="s">
        <v>86</v>
      </c>
      <c r="C554" s="40"/>
      <c r="D554" s="8"/>
      <c r="E554" s="10"/>
      <c r="F554" s="10" t="str">
        <f t="shared" si="56"/>
        <v/>
      </c>
    </row>
    <row r="555" spans="1:7" ht="16" x14ac:dyDescent="0.2">
      <c r="A555" s="8">
        <v>7220000001</v>
      </c>
      <c r="B555" s="9" t="s">
        <v>86</v>
      </c>
      <c r="C555" s="40">
        <v>1</v>
      </c>
      <c r="D555" s="8" t="s">
        <v>11</v>
      </c>
      <c r="E555" s="10"/>
      <c r="F555" s="10">
        <f t="shared" si="56"/>
        <v>0</v>
      </c>
    </row>
    <row r="556" spans="1:7" ht="16" x14ac:dyDescent="0.2">
      <c r="A556" s="8">
        <v>723</v>
      </c>
      <c r="B556" s="9" t="s">
        <v>346</v>
      </c>
      <c r="C556" s="40"/>
      <c r="D556" s="8"/>
      <c r="E556" s="10"/>
      <c r="F556" s="10" t="str">
        <f t="shared" ref="F556:F557" si="63">IF(C556="","",C556*E556)</f>
        <v/>
      </c>
    </row>
    <row r="557" spans="1:7" ht="16" x14ac:dyDescent="0.2">
      <c r="A557" s="90">
        <v>7230000001</v>
      </c>
      <c r="B557" s="91" t="s">
        <v>347</v>
      </c>
      <c r="C557" s="92">
        <v>1</v>
      </c>
      <c r="D557" s="90" t="s">
        <v>11</v>
      </c>
      <c r="E557" s="89"/>
      <c r="F557" s="89">
        <f t="shared" si="63"/>
        <v>0</v>
      </c>
      <c r="G557" s="88" t="s">
        <v>362</v>
      </c>
    </row>
    <row r="558" spans="1:7" ht="16" x14ac:dyDescent="0.2">
      <c r="A558" s="8">
        <v>724</v>
      </c>
      <c r="B558" s="9" t="s">
        <v>87</v>
      </c>
      <c r="C558" s="40"/>
      <c r="D558" s="8"/>
      <c r="E558" s="10"/>
      <c r="F558" s="10" t="str">
        <f t="shared" si="56"/>
        <v/>
      </c>
    </row>
    <row r="559" spans="1:7" ht="16" x14ac:dyDescent="0.2">
      <c r="A559" s="8">
        <v>7240000001</v>
      </c>
      <c r="B559" s="9" t="s">
        <v>88</v>
      </c>
      <c r="C559" s="40">
        <v>1</v>
      </c>
      <c r="D559" s="8" t="s">
        <v>11</v>
      </c>
      <c r="E559" s="10"/>
      <c r="F559" s="10">
        <f t="shared" si="56"/>
        <v>0</v>
      </c>
      <c r="G559" s="88" t="s">
        <v>362</v>
      </c>
    </row>
    <row r="560" spans="1:7" ht="16" x14ac:dyDescent="0.2">
      <c r="A560" s="8">
        <v>725</v>
      </c>
      <c r="B560" s="9" t="s">
        <v>89</v>
      </c>
      <c r="C560" s="40"/>
      <c r="D560" s="8"/>
      <c r="E560" s="10"/>
      <c r="F560" s="10" t="str">
        <f t="shared" si="56"/>
        <v/>
      </c>
    </row>
    <row r="561" spans="1:7" ht="16" x14ac:dyDescent="0.2">
      <c r="A561" s="8">
        <v>7250000001</v>
      </c>
      <c r="B561" s="9" t="s">
        <v>89</v>
      </c>
      <c r="C561" s="40">
        <v>1</v>
      </c>
      <c r="D561" s="8" t="s">
        <v>11</v>
      </c>
      <c r="E561" s="10"/>
      <c r="F561" s="10">
        <f t="shared" si="56"/>
        <v>0</v>
      </c>
    </row>
    <row r="562" spans="1:7" x14ac:dyDescent="0.2">
      <c r="A562" s="8"/>
      <c r="B562" s="9"/>
      <c r="C562" s="40"/>
      <c r="D562" s="8"/>
      <c r="E562" s="10"/>
      <c r="F562" s="10" t="str">
        <f t="shared" ref="F562:F584" si="64">IF(C562="","",C562*E562)</f>
        <v/>
      </c>
    </row>
    <row r="563" spans="1:7" x14ac:dyDescent="0.2">
      <c r="A563" s="8"/>
      <c r="B563" s="9"/>
      <c r="C563" s="40"/>
      <c r="D563" s="8"/>
      <c r="E563" s="10"/>
      <c r="F563" s="10" t="str">
        <f t="shared" si="64"/>
        <v/>
      </c>
    </row>
    <row r="564" spans="1:7" ht="16" x14ac:dyDescent="0.2">
      <c r="A564" s="11">
        <v>74</v>
      </c>
      <c r="B564" s="12" t="s">
        <v>90</v>
      </c>
      <c r="C564" s="43"/>
      <c r="D564" s="11"/>
      <c r="E564" s="13"/>
      <c r="F564" s="13">
        <f>SUM(F565:F578)</f>
        <v>0</v>
      </c>
    </row>
    <row r="565" spans="1:7" ht="16" x14ac:dyDescent="0.2">
      <c r="A565" s="8">
        <v>741</v>
      </c>
      <c r="B565" s="9" t="s">
        <v>91</v>
      </c>
      <c r="C565" s="40"/>
      <c r="D565" s="8"/>
      <c r="E565" s="10"/>
      <c r="F565" s="10" t="str">
        <f t="shared" si="64"/>
        <v/>
      </c>
    </row>
    <row r="566" spans="1:7" ht="16" x14ac:dyDescent="0.2">
      <c r="A566" s="8">
        <v>7410000001</v>
      </c>
      <c r="B566" s="9" t="s">
        <v>91</v>
      </c>
      <c r="C566" s="40">
        <v>1</v>
      </c>
      <c r="D566" s="8" t="s">
        <v>11</v>
      </c>
      <c r="E566" s="10"/>
      <c r="F566" s="10">
        <f t="shared" si="64"/>
        <v>0</v>
      </c>
    </row>
    <row r="567" spans="1:7" ht="16" x14ac:dyDescent="0.2">
      <c r="A567" s="8">
        <v>742</v>
      </c>
      <c r="B567" s="9" t="s">
        <v>92</v>
      </c>
      <c r="C567" s="40"/>
      <c r="D567" s="8"/>
      <c r="E567" s="10"/>
      <c r="F567" s="10" t="str">
        <f t="shared" si="64"/>
        <v/>
      </c>
    </row>
    <row r="568" spans="1:7" ht="16" x14ac:dyDescent="0.2">
      <c r="A568" s="8">
        <v>7420000001</v>
      </c>
      <c r="B568" s="9" t="s">
        <v>92</v>
      </c>
      <c r="C568" s="40">
        <v>1</v>
      </c>
      <c r="D568" s="8" t="s">
        <v>11</v>
      </c>
      <c r="E568" s="10"/>
      <c r="F568" s="10">
        <f t="shared" si="64"/>
        <v>0</v>
      </c>
    </row>
    <row r="569" spans="1:7" ht="16" x14ac:dyDescent="0.2">
      <c r="A569" s="8">
        <v>743</v>
      </c>
      <c r="B569" s="9" t="s">
        <v>93</v>
      </c>
      <c r="C569" s="40"/>
      <c r="D569" s="8"/>
      <c r="E569" s="10"/>
      <c r="F569" s="10" t="str">
        <f t="shared" si="64"/>
        <v/>
      </c>
    </row>
    <row r="570" spans="1:7" ht="16" x14ac:dyDescent="0.2">
      <c r="A570" s="8">
        <v>7430000001</v>
      </c>
      <c r="B570" s="9" t="s">
        <v>93</v>
      </c>
      <c r="C570" s="40">
        <v>1</v>
      </c>
      <c r="D570" s="8" t="s">
        <v>11</v>
      </c>
      <c r="E570" s="10"/>
      <c r="F570" s="10">
        <f t="shared" si="64"/>
        <v>0</v>
      </c>
    </row>
    <row r="571" spans="1:7" ht="16" x14ac:dyDescent="0.2">
      <c r="A571" s="8">
        <v>744</v>
      </c>
      <c r="B571" s="9" t="s">
        <v>94</v>
      </c>
      <c r="C571" s="40"/>
      <c r="D571" s="8"/>
      <c r="E571" s="10"/>
      <c r="F571" s="10" t="str">
        <f t="shared" si="64"/>
        <v/>
      </c>
    </row>
    <row r="572" spans="1:7" ht="16" x14ac:dyDescent="0.2">
      <c r="A572" s="8">
        <v>7440000001</v>
      </c>
      <c r="B572" s="9" t="s">
        <v>95</v>
      </c>
      <c r="C572" s="40">
        <v>1</v>
      </c>
      <c r="D572" s="8" t="s">
        <v>11</v>
      </c>
      <c r="E572" s="10"/>
      <c r="F572" s="10">
        <f t="shared" si="64"/>
        <v>0</v>
      </c>
      <c r="G572" s="88" t="s">
        <v>354</v>
      </c>
    </row>
    <row r="573" spans="1:7" ht="16" x14ac:dyDescent="0.2">
      <c r="A573" s="90">
        <v>74400000011</v>
      </c>
      <c r="B573" s="91" t="s">
        <v>387</v>
      </c>
      <c r="C573" s="92">
        <v>1</v>
      </c>
      <c r="D573" s="90" t="s">
        <v>11</v>
      </c>
      <c r="E573" s="89"/>
      <c r="F573" s="89">
        <f t="shared" ref="F573" si="65">IF(C573="","",C573*E573)</f>
        <v>0</v>
      </c>
    </row>
    <row r="574" spans="1:7" ht="16" x14ac:dyDescent="0.2">
      <c r="A574" s="8">
        <v>745</v>
      </c>
      <c r="B574" s="9" t="s">
        <v>96</v>
      </c>
      <c r="C574" s="40"/>
      <c r="D574" s="8"/>
      <c r="E574" s="10"/>
      <c r="F574" s="10" t="str">
        <f t="shared" si="64"/>
        <v/>
      </c>
    </row>
    <row r="575" spans="1:7" ht="16" x14ac:dyDescent="0.2">
      <c r="A575" s="8">
        <v>7450000001</v>
      </c>
      <c r="B575" s="9" t="s">
        <v>97</v>
      </c>
      <c r="C575" s="40">
        <v>1</v>
      </c>
      <c r="D575" s="8" t="s">
        <v>11</v>
      </c>
      <c r="E575" s="10"/>
      <c r="F575" s="10">
        <f t="shared" si="64"/>
        <v>0</v>
      </c>
      <c r="G575" s="88" t="s">
        <v>363</v>
      </c>
    </row>
    <row r="576" spans="1:7" ht="16" x14ac:dyDescent="0.2">
      <c r="A576" s="8">
        <v>746</v>
      </c>
      <c r="B576" s="9" t="s">
        <v>98</v>
      </c>
      <c r="C576" s="40"/>
      <c r="D576" s="8"/>
      <c r="E576" s="10"/>
      <c r="F576" s="10" t="str">
        <f t="shared" si="64"/>
        <v/>
      </c>
    </row>
    <row r="577" spans="1:7" ht="16" x14ac:dyDescent="0.2">
      <c r="A577" s="8">
        <v>7460000001</v>
      </c>
      <c r="B577" s="9" t="s">
        <v>99</v>
      </c>
      <c r="C577" s="40">
        <v>1</v>
      </c>
      <c r="D577" s="8" t="s">
        <v>11</v>
      </c>
      <c r="E577" s="10"/>
      <c r="F577" s="10">
        <f t="shared" si="64"/>
        <v>0</v>
      </c>
    </row>
    <row r="578" spans="1:7" x14ac:dyDescent="0.2">
      <c r="A578" s="8"/>
      <c r="B578" s="9"/>
      <c r="C578" s="40"/>
      <c r="D578" s="8"/>
      <c r="E578" s="10"/>
      <c r="F578" s="10" t="str">
        <f t="shared" si="64"/>
        <v/>
      </c>
    </row>
    <row r="579" spans="1:7" x14ac:dyDescent="0.2">
      <c r="A579" s="8"/>
      <c r="B579" s="9"/>
      <c r="C579" s="40"/>
      <c r="D579" s="8"/>
      <c r="E579" s="10"/>
      <c r="F579" s="10" t="str">
        <f t="shared" si="64"/>
        <v/>
      </c>
    </row>
    <row r="580" spans="1:7" ht="16" x14ac:dyDescent="0.2">
      <c r="A580" s="11">
        <v>75</v>
      </c>
      <c r="B580" s="12" t="s">
        <v>100</v>
      </c>
      <c r="C580" s="43"/>
      <c r="D580" s="11"/>
      <c r="E580" s="13"/>
      <c r="F580" s="13">
        <f>SUM(F581:F583)</f>
        <v>0</v>
      </c>
    </row>
    <row r="581" spans="1:7" ht="16" x14ac:dyDescent="0.2">
      <c r="A581" s="8">
        <v>753</v>
      </c>
      <c r="B581" s="9" t="s">
        <v>101</v>
      </c>
      <c r="C581" s="40"/>
      <c r="D581" s="8"/>
      <c r="E581" s="10"/>
      <c r="F581" s="10" t="str">
        <f t="shared" si="64"/>
        <v/>
      </c>
    </row>
    <row r="582" spans="1:7" ht="16" x14ac:dyDescent="0.2">
      <c r="A582" s="8">
        <v>7530000001</v>
      </c>
      <c r="B582" s="9" t="s">
        <v>102</v>
      </c>
      <c r="C582" s="40">
        <v>1</v>
      </c>
      <c r="D582" s="8" t="s">
        <v>11</v>
      </c>
      <c r="E582" s="10"/>
      <c r="F582" s="10">
        <f t="shared" si="64"/>
        <v>0</v>
      </c>
      <c r="G582" s="88" t="s">
        <v>364</v>
      </c>
    </row>
    <row r="583" spans="1:7" x14ac:dyDescent="0.2">
      <c r="A583" s="8"/>
      <c r="B583" s="9"/>
      <c r="C583" s="40"/>
      <c r="D583" s="8"/>
      <c r="E583" s="10"/>
      <c r="F583" s="10" t="str">
        <f t="shared" si="64"/>
        <v/>
      </c>
    </row>
    <row r="584" spans="1:7" x14ac:dyDescent="0.2">
      <c r="A584" s="8"/>
      <c r="B584" s="9"/>
      <c r="C584" s="40"/>
      <c r="D584" s="8"/>
      <c r="E584" s="10"/>
      <c r="F584" s="10" t="str">
        <f t="shared" si="64"/>
        <v/>
      </c>
    </row>
    <row r="585" spans="1:7" x14ac:dyDescent="0.2">
      <c r="A585" s="8"/>
      <c r="B585" s="9"/>
      <c r="C585" s="40"/>
      <c r="D585" s="8"/>
      <c r="E585" s="10"/>
      <c r="F585" s="10" t="str">
        <f t="shared" ref="F585" si="66">IF(C585="","",C585*E585)</f>
        <v/>
      </c>
    </row>
    <row r="586" spans="1:7" x14ac:dyDescent="0.2">
      <c r="A586" s="8"/>
      <c r="B586" s="9"/>
      <c r="C586" s="40"/>
      <c r="D586" s="8"/>
      <c r="E586" s="10"/>
      <c r="F586" s="10"/>
    </row>
    <row r="587" spans="1:7" x14ac:dyDescent="0.2">
      <c r="A587" s="14" t="s">
        <v>143</v>
      </c>
      <c r="B587" s="30"/>
      <c r="C587" s="44"/>
      <c r="D587" s="15"/>
      <c r="E587" s="16"/>
      <c r="F587" s="16">
        <f>SUM(F388:F586)/3</f>
        <v>0</v>
      </c>
    </row>
    <row r="588" spans="1:7" x14ac:dyDescent="0.2">
      <c r="A588" s="17" t="s">
        <v>144</v>
      </c>
      <c r="B588" s="31"/>
      <c r="C588" s="45"/>
      <c r="D588" s="18"/>
      <c r="E588" s="85"/>
      <c r="F588" s="19">
        <f>F587*0.2</f>
        <v>0</v>
      </c>
    </row>
    <row r="589" spans="1:7" x14ac:dyDescent="0.2">
      <c r="A589" s="14" t="s">
        <v>145</v>
      </c>
      <c r="B589" s="30"/>
      <c r="C589" s="44"/>
      <c r="D589" s="15"/>
      <c r="E589" s="16"/>
      <c r="F589" s="7">
        <f>F588+F587</f>
        <v>0</v>
      </c>
    </row>
    <row r="590" spans="1:7" x14ac:dyDescent="0.2">
      <c r="F590" s="20"/>
    </row>
    <row r="591" spans="1:7" x14ac:dyDescent="0.2">
      <c r="F591" s="20"/>
    </row>
    <row r="592" spans="1:7" x14ac:dyDescent="0.2">
      <c r="F592" s="20"/>
    </row>
    <row r="593" spans="1:6" x14ac:dyDescent="0.2">
      <c r="F593" s="20"/>
    </row>
    <row r="594" spans="1:6" x14ac:dyDescent="0.2">
      <c r="A594" s="104" t="s">
        <v>311</v>
      </c>
      <c r="B594" s="104"/>
      <c r="C594" s="104"/>
      <c r="D594" s="104"/>
      <c r="E594" s="104"/>
      <c r="F594" s="104"/>
    </row>
    <row r="596" spans="1:6" x14ac:dyDescent="0.2">
      <c r="A596" s="104" t="s">
        <v>0</v>
      </c>
      <c r="B596" s="104"/>
      <c r="C596" s="104"/>
      <c r="D596" s="104"/>
      <c r="E596" s="104"/>
      <c r="F596" s="104"/>
    </row>
    <row r="597" spans="1:6" x14ac:dyDescent="0.2">
      <c r="F597" s="20"/>
    </row>
    <row r="598" spans="1:6" x14ac:dyDescent="0.2">
      <c r="A598" s="3" t="s">
        <v>1</v>
      </c>
      <c r="B598" s="3" t="s">
        <v>2</v>
      </c>
      <c r="C598" s="38" t="s">
        <v>3</v>
      </c>
      <c r="D598" s="3" t="s">
        <v>4</v>
      </c>
      <c r="E598" s="4" t="s">
        <v>5</v>
      </c>
      <c r="F598" s="4" t="s">
        <v>6</v>
      </c>
    </row>
    <row r="599" spans="1:6" x14ac:dyDescent="0.2">
      <c r="F599" s="20"/>
    </row>
    <row r="600" spans="1:6" ht="16" x14ac:dyDescent="0.2">
      <c r="A600" s="5">
        <v>8</v>
      </c>
      <c r="B600" s="6" t="s">
        <v>103</v>
      </c>
      <c r="C600" s="39"/>
      <c r="D600" s="5"/>
      <c r="E600" s="7"/>
      <c r="F600" s="7">
        <f>SUM(F601:F634)/2</f>
        <v>0</v>
      </c>
    </row>
    <row r="601" spans="1:6" x14ac:dyDescent="0.2">
      <c r="A601" s="8"/>
      <c r="B601" s="9"/>
      <c r="C601" s="40"/>
      <c r="D601" s="8"/>
      <c r="E601" s="10"/>
      <c r="F601" s="10" t="str">
        <f t="shared" ref="F601:F634" si="67">IF(C601="","",C601*E601)</f>
        <v/>
      </c>
    </row>
    <row r="602" spans="1:6" x14ac:dyDescent="0.2">
      <c r="A602" s="8"/>
      <c r="B602" s="9"/>
      <c r="C602" s="40"/>
      <c r="D602" s="8"/>
      <c r="E602" s="10"/>
      <c r="F602" s="10" t="str">
        <f t="shared" si="67"/>
        <v/>
      </c>
    </row>
    <row r="603" spans="1:6" ht="16" x14ac:dyDescent="0.2">
      <c r="A603" s="11">
        <v>81</v>
      </c>
      <c r="B603" s="12" t="s">
        <v>104</v>
      </c>
      <c r="C603" s="43"/>
      <c r="D603" s="11"/>
      <c r="E603" s="13"/>
      <c r="F603" s="13">
        <f>SUM(F604:F612)</f>
        <v>0</v>
      </c>
    </row>
    <row r="604" spans="1:6" ht="16" x14ac:dyDescent="0.2">
      <c r="A604" s="8">
        <v>811</v>
      </c>
      <c r="B604" s="9" t="s">
        <v>105</v>
      </c>
      <c r="C604" s="40"/>
      <c r="D604" s="8"/>
      <c r="E604" s="10"/>
      <c r="F604" s="10" t="str">
        <f t="shared" si="67"/>
        <v/>
      </c>
    </row>
    <row r="605" spans="1:6" ht="16" x14ac:dyDescent="0.2">
      <c r="A605" s="8">
        <v>8110000001</v>
      </c>
      <c r="B605" s="9" t="s">
        <v>106</v>
      </c>
      <c r="C605" s="40">
        <v>7</v>
      </c>
      <c r="D605" s="8" t="s">
        <v>161</v>
      </c>
      <c r="E605" s="10"/>
      <c r="F605" s="10">
        <f t="shared" si="67"/>
        <v>0</v>
      </c>
    </row>
    <row r="606" spans="1:6" ht="16" x14ac:dyDescent="0.2">
      <c r="A606" s="8">
        <v>8110000002</v>
      </c>
      <c r="B606" s="9" t="s">
        <v>107</v>
      </c>
      <c r="C606" s="40">
        <v>7</v>
      </c>
      <c r="D606" s="8" t="s">
        <v>161</v>
      </c>
      <c r="E606" s="10"/>
      <c r="F606" s="10">
        <f t="shared" si="67"/>
        <v>0</v>
      </c>
    </row>
    <row r="607" spans="1:6" ht="16" x14ac:dyDescent="0.2">
      <c r="A607" s="8">
        <v>815</v>
      </c>
      <c r="B607" s="9" t="s">
        <v>108</v>
      </c>
      <c r="C607" s="40"/>
      <c r="D607" s="8"/>
      <c r="E607" s="10"/>
      <c r="F607" s="10" t="str">
        <f t="shared" si="67"/>
        <v/>
      </c>
    </row>
    <row r="608" spans="1:6" ht="16" x14ac:dyDescent="0.2">
      <c r="A608" s="8">
        <v>8150000001</v>
      </c>
      <c r="B608" s="9" t="s">
        <v>109</v>
      </c>
      <c r="C608" s="40">
        <v>1</v>
      </c>
      <c r="D608" s="8" t="s">
        <v>21</v>
      </c>
      <c r="E608" s="10"/>
      <c r="F608" s="10">
        <f t="shared" si="67"/>
        <v>0</v>
      </c>
    </row>
    <row r="609" spans="1:6" ht="16" x14ac:dyDescent="0.2">
      <c r="A609" s="8">
        <v>8150000002</v>
      </c>
      <c r="B609" s="9" t="s">
        <v>110</v>
      </c>
      <c r="C609" s="40">
        <v>1</v>
      </c>
      <c r="D609" s="8" t="s">
        <v>11</v>
      </c>
      <c r="E609" s="10"/>
      <c r="F609" s="10">
        <f t="shared" si="67"/>
        <v>0</v>
      </c>
    </row>
    <row r="610" spans="1:6" ht="16" x14ac:dyDescent="0.2">
      <c r="A610" s="8">
        <v>818</v>
      </c>
      <c r="B610" s="9" t="s">
        <v>111</v>
      </c>
      <c r="C610" s="40"/>
      <c r="D610" s="8"/>
      <c r="E610" s="10"/>
      <c r="F610" s="10" t="str">
        <f t="shared" si="67"/>
        <v/>
      </c>
    </row>
    <row r="611" spans="1:6" ht="16" x14ac:dyDescent="0.2">
      <c r="A611" s="8">
        <v>8180000001</v>
      </c>
      <c r="B611" s="9" t="s">
        <v>111</v>
      </c>
      <c r="C611" s="40">
        <v>1</v>
      </c>
      <c r="D611" s="8" t="s">
        <v>11</v>
      </c>
      <c r="E611" s="10"/>
      <c r="F611" s="10">
        <f t="shared" si="67"/>
        <v>0</v>
      </c>
    </row>
    <row r="612" spans="1:6" x14ac:dyDescent="0.2">
      <c r="A612" s="8"/>
      <c r="B612" s="9"/>
      <c r="C612" s="40"/>
      <c r="D612" s="8"/>
      <c r="E612" s="10"/>
      <c r="F612" s="10" t="str">
        <f t="shared" si="67"/>
        <v/>
      </c>
    </row>
    <row r="613" spans="1:6" x14ac:dyDescent="0.2">
      <c r="A613" s="8"/>
      <c r="B613" s="9"/>
      <c r="C613" s="40"/>
      <c r="D613" s="8"/>
      <c r="E613" s="10"/>
      <c r="F613" s="10" t="str">
        <f t="shared" si="67"/>
        <v/>
      </c>
    </row>
    <row r="614" spans="1:6" ht="16" x14ac:dyDescent="0.2">
      <c r="A614" s="11">
        <v>82</v>
      </c>
      <c r="B614" s="12" t="s">
        <v>112</v>
      </c>
      <c r="C614" s="43"/>
      <c r="D614" s="11"/>
      <c r="E614" s="13"/>
      <c r="F614" s="13">
        <f>SUM(F615:F619)</f>
        <v>0</v>
      </c>
    </row>
    <row r="615" spans="1:6" ht="16" x14ac:dyDescent="0.2">
      <c r="A615" s="8">
        <v>821</v>
      </c>
      <c r="B615" s="9" t="s">
        <v>113</v>
      </c>
      <c r="C615" s="40"/>
      <c r="D615" s="8"/>
      <c r="E615" s="10"/>
      <c r="F615" s="10" t="str">
        <f t="shared" si="67"/>
        <v/>
      </c>
    </row>
    <row r="616" spans="1:6" ht="16" x14ac:dyDescent="0.2">
      <c r="A616" s="8">
        <v>8210000001</v>
      </c>
      <c r="B616" s="9" t="s">
        <v>114</v>
      </c>
      <c r="C616" s="40">
        <v>1</v>
      </c>
      <c r="D616" s="8" t="s">
        <v>11</v>
      </c>
      <c r="E616" s="10"/>
      <c r="F616" s="10">
        <f t="shared" si="67"/>
        <v>0</v>
      </c>
    </row>
    <row r="617" spans="1:6" ht="16" x14ac:dyDescent="0.2">
      <c r="A617" s="8">
        <v>822</v>
      </c>
      <c r="B617" s="9" t="s">
        <v>115</v>
      </c>
      <c r="C617" s="40"/>
      <c r="D617" s="8"/>
      <c r="E617" s="10"/>
      <c r="F617" s="10" t="str">
        <f t="shared" si="67"/>
        <v/>
      </c>
    </row>
    <row r="618" spans="1:6" ht="16" x14ac:dyDescent="0.2">
      <c r="A618" s="8">
        <v>8220000001</v>
      </c>
      <c r="B618" s="9" t="s">
        <v>116</v>
      </c>
      <c r="C618" s="40">
        <v>1</v>
      </c>
      <c r="D618" s="8" t="s">
        <v>11</v>
      </c>
      <c r="E618" s="10"/>
      <c r="F618" s="10">
        <f t="shared" si="67"/>
        <v>0</v>
      </c>
    </row>
    <row r="619" spans="1:6" x14ac:dyDescent="0.2">
      <c r="A619" s="8"/>
      <c r="B619" s="9"/>
      <c r="C619" s="40"/>
      <c r="D619" s="8"/>
      <c r="E619" s="10"/>
      <c r="F619" s="10" t="str">
        <f t="shared" si="67"/>
        <v/>
      </c>
    </row>
    <row r="620" spans="1:6" x14ac:dyDescent="0.2">
      <c r="A620" s="8"/>
      <c r="B620" s="9"/>
      <c r="C620" s="40"/>
      <c r="D620" s="8"/>
      <c r="E620" s="10"/>
      <c r="F620" s="10" t="str">
        <f t="shared" si="67"/>
        <v/>
      </c>
    </row>
    <row r="621" spans="1:6" ht="16" x14ac:dyDescent="0.2">
      <c r="A621" s="11">
        <v>86</v>
      </c>
      <c r="B621" s="12" t="s">
        <v>117</v>
      </c>
      <c r="C621" s="43"/>
      <c r="D621" s="11"/>
      <c r="E621" s="13"/>
      <c r="F621" s="13">
        <f>SUM(F622:F626)</f>
        <v>0</v>
      </c>
    </row>
    <row r="622" spans="1:6" ht="16" x14ac:dyDescent="0.2">
      <c r="A622" s="8">
        <v>861</v>
      </c>
      <c r="B622" s="9" t="s">
        <v>118</v>
      </c>
      <c r="C622" s="40"/>
      <c r="D622" s="8"/>
      <c r="E622" s="10"/>
      <c r="F622" s="10" t="str">
        <f t="shared" si="67"/>
        <v/>
      </c>
    </row>
    <row r="623" spans="1:6" ht="16" x14ac:dyDescent="0.2">
      <c r="A623" s="8">
        <v>8610000001</v>
      </c>
      <c r="B623" s="9" t="s">
        <v>119</v>
      </c>
      <c r="C623" s="40">
        <v>7</v>
      </c>
      <c r="D623" s="8" t="s">
        <v>161</v>
      </c>
      <c r="E623" s="10"/>
      <c r="F623" s="10">
        <f t="shared" si="67"/>
        <v>0</v>
      </c>
    </row>
    <row r="624" spans="1:6" ht="16" x14ac:dyDescent="0.2">
      <c r="A624" s="8">
        <v>862</v>
      </c>
      <c r="B624" s="9" t="s">
        <v>120</v>
      </c>
      <c r="C624" s="40"/>
      <c r="D624" s="8"/>
      <c r="E624" s="10"/>
      <c r="F624" s="10" t="str">
        <f t="shared" si="67"/>
        <v/>
      </c>
    </row>
    <row r="625" spans="1:6" ht="16" x14ac:dyDescent="0.2">
      <c r="A625" s="8">
        <v>8620000001</v>
      </c>
      <c r="B625" s="9" t="s">
        <v>121</v>
      </c>
      <c r="C625" s="40">
        <v>7</v>
      </c>
      <c r="D625" s="8" t="s">
        <v>161</v>
      </c>
      <c r="E625" s="10"/>
      <c r="F625" s="10">
        <f t="shared" si="67"/>
        <v>0</v>
      </c>
    </row>
    <row r="626" spans="1:6" x14ac:dyDescent="0.2">
      <c r="A626" s="8"/>
      <c r="B626" s="9"/>
      <c r="C626" s="40"/>
      <c r="D626" s="8"/>
      <c r="E626" s="10"/>
      <c r="F626" s="10" t="str">
        <f t="shared" si="67"/>
        <v/>
      </c>
    </row>
    <row r="627" spans="1:6" x14ac:dyDescent="0.2">
      <c r="A627" s="8"/>
      <c r="B627" s="9"/>
      <c r="C627" s="40"/>
      <c r="D627" s="8"/>
      <c r="E627" s="10"/>
      <c r="F627" s="10" t="str">
        <f t="shared" si="67"/>
        <v/>
      </c>
    </row>
    <row r="628" spans="1:6" ht="16" x14ac:dyDescent="0.2">
      <c r="A628" s="11">
        <v>87</v>
      </c>
      <c r="B628" s="12" t="s">
        <v>122</v>
      </c>
      <c r="C628" s="43"/>
      <c r="D628" s="11"/>
      <c r="E628" s="13"/>
      <c r="F628" s="13">
        <f>SUM(F629:F633)</f>
        <v>0</v>
      </c>
    </row>
    <row r="629" spans="1:6" ht="16" x14ac:dyDescent="0.2">
      <c r="A629" s="8">
        <v>871</v>
      </c>
      <c r="B629" s="9" t="s">
        <v>123</v>
      </c>
      <c r="C629" s="40"/>
      <c r="D629" s="8"/>
      <c r="E629" s="10"/>
      <c r="F629" s="10" t="str">
        <f t="shared" si="67"/>
        <v/>
      </c>
    </row>
    <row r="630" spans="1:6" ht="16" x14ac:dyDescent="0.2">
      <c r="A630" s="8">
        <v>8710000001</v>
      </c>
      <c r="B630" s="9" t="s">
        <v>124</v>
      </c>
      <c r="C630" s="40">
        <v>1</v>
      </c>
      <c r="D630" s="8" t="s">
        <v>11</v>
      </c>
      <c r="E630" s="10"/>
      <c r="F630" s="10">
        <f t="shared" si="67"/>
        <v>0</v>
      </c>
    </row>
    <row r="631" spans="1:6" ht="16" x14ac:dyDescent="0.2">
      <c r="A631" s="8">
        <v>874</v>
      </c>
      <c r="B631" s="9" t="s">
        <v>125</v>
      </c>
      <c r="C631" s="40"/>
      <c r="D631" s="8"/>
      <c r="E631" s="10"/>
      <c r="F631" s="10" t="str">
        <f t="shared" si="67"/>
        <v/>
      </c>
    </row>
    <row r="632" spans="1:6" ht="16" x14ac:dyDescent="0.2">
      <c r="A632" s="8">
        <v>8740000001</v>
      </c>
      <c r="B632" s="9" t="s">
        <v>126</v>
      </c>
      <c r="C632" s="40">
        <v>1</v>
      </c>
      <c r="D632" s="8" t="s">
        <v>11</v>
      </c>
      <c r="E632" s="10"/>
      <c r="F632" s="10">
        <f t="shared" si="67"/>
        <v>0</v>
      </c>
    </row>
    <row r="633" spans="1:6" x14ac:dyDescent="0.2">
      <c r="A633" s="8"/>
      <c r="B633" s="9"/>
      <c r="C633" s="40"/>
      <c r="D633" s="8"/>
      <c r="E633" s="10"/>
      <c r="F633" s="10" t="str">
        <f t="shared" si="67"/>
        <v/>
      </c>
    </row>
    <row r="634" spans="1:6" x14ac:dyDescent="0.2">
      <c r="A634" s="8"/>
      <c r="B634" s="9"/>
      <c r="C634" s="40"/>
      <c r="D634" s="8"/>
      <c r="E634" s="10"/>
      <c r="F634" s="10" t="str">
        <f t="shared" si="67"/>
        <v/>
      </c>
    </row>
    <row r="635" spans="1:6" ht="16" x14ac:dyDescent="0.2">
      <c r="A635" s="5">
        <v>9</v>
      </c>
      <c r="B635" s="6" t="s">
        <v>127</v>
      </c>
      <c r="C635" s="39"/>
      <c r="D635" s="5"/>
      <c r="E635" s="7"/>
      <c r="F635" s="7">
        <f>SUM(F636:F663)/2</f>
        <v>0</v>
      </c>
    </row>
    <row r="636" spans="1:6" x14ac:dyDescent="0.2">
      <c r="A636" s="8"/>
      <c r="B636" s="9"/>
      <c r="C636" s="40"/>
      <c r="D636" s="8"/>
      <c r="E636" s="10"/>
      <c r="F636" s="10" t="str">
        <f t="shared" ref="F636:F662" si="68">IF(C636="","",C636*E636)</f>
        <v/>
      </c>
    </row>
    <row r="637" spans="1:6" x14ac:dyDescent="0.2">
      <c r="A637" s="8"/>
      <c r="B637" s="9"/>
      <c r="C637" s="40"/>
      <c r="D637" s="8"/>
      <c r="E637" s="10"/>
      <c r="F637" s="10" t="str">
        <f t="shared" si="68"/>
        <v/>
      </c>
    </row>
    <row r="638" spans="1:6" ht="16" x14ac:dyDescent="0.2">
      <c r="A638" s="11">
        <v>91</v>
      </c>
      <c r="B638" s="12" t="s">
        <v>128</v>
      </c>
      <c r="C638" s="43"/>
      <c r="D638" s="11"/>
      <c r="E638" s="13"/>
      <c r="F638" s="13">
        <f>SUM(F639:F645)</f>
        <v>0</v>
      </c>
    </row>
    <row r="639" spans="1:6" ht="16" x14ac:dyDescent="0.2">
      <c r="A639" s="8">
        <v>911</v>
      </c>
      <c r="B639" s="9" t="s">
        <v>129</v>
      </c>
      <c r="C639" s="40"/>
      <c r="D639" s="8"/>
      <c r="E639" s="10"/>
      <c r="F639" s="10" t="str">
        <f t="shared" si="68"/>
        <v/>
      </c>
    </row>
    <row r="640" spans="1:6" ht="16" x14ac:dyDescent="0.2">
      <c r="A640" s="8">
        <v>9110000001</v>
      </c>
      <c r="B640" s="9" t="s">
        <v>130</v>
      </c>
      <c r="C640" s="40">
        <v>7</v>
      </c>
      <c r="D640" s="8" t="s">
        <v>161</v>
      </c>
      <c r="E640" s="10"/>
      <c r="F640" s="10">
        <f t="shared" si="68"/>
        <v>0</v>
      </c>
    </row>
    <row r="641" spans="1:6" ht="16" x14ac:dyDescent="0.2">
      <c r="A641" s="8">
        <v>913</v>
      </c>
      <c r="B641" s="9" t="s">
        <v>131</v>
      </c>
      <c r="C641" s="40"/>
      <c r="D641" s="8"/>
      <c r="E641" s="10"/>
      <c r="F641" s="10" t="str">
        <f t="shared" si="68"/>
        <v/>
      </c>
    </row>
    <row r="642" spans="1:6" ht="16" x14ac:dyDescent="0.2">
      <c r="A642" s="8">
        <v>9130000001</v>
      </c>
      <c r="B642" s="9" t="s">
        <v>132</v>
      </c>
      <c r="C642" s="40">
        <v>7</v>
      </c>
      <c r="D642" s="8" t="s">
        <v>161</v>
      </c>
      <c r="E642" s="10"/>
      <c r="F642" s="10">
        <f t="shared" si="68"/>
        <v>0</v>
      </c>
    </row>
    <row r="643" spans="1:6" ht="16" x14ac:dyDescent="0.2">
      <c r="A643" s="8">
        <v>915</v>
      </c>
      <c r="B643" s="9" t="s">
        <v>133</v>
      </c>
      <c r="C643" s="40"/>
      <c r="D643" s="8"/>
      <c r="E643" s="10"/>
      <c r="F643" s="10" t="str">
        <f t="shared" si="68"/>
        <v/>
      </c>
    </row>
    <row r="644" spans="1:6" ht="16" x14ac:dyDescent="0.2">
      <c r="A644" s="8">
        <v>9150000001</v>
      </c>
      <c r="B644" s="9" t="s">
        <v>134</v>
      </c>
      <c r="C644" s="40">
        <v>7</v>
      </c>
      <c r="D644" s="8" t="s">
        <v>161</v>
      </c>
      <c r="E644" s="10"/>
      <c r="F644" s="10">
        <f t="shared" si="68"/>
        <v>0</v>
      </c>
    </row>
    <row r="645" spans="1:6" x14ac:dyDescent="0.2">
      <c r="A645" s="8"/>
      <c r="B645" s="9"/>
      <c r="C645" s="40"/>
      <c r="D645" s="8"/>
      <c r="E645" s="10"/>
      <c r="F645" s="10" t="str">
        <f t="shared" si="68"/>
        <v/>
      </c>
    </row>
    <row r="646" spans="1:6" x14ac:dyDescent="0.2">
      <c r="A646" s="8"/>
      <c r="B646" s="9"/>
      <c r="C646" s="40"/>
      <c r="D646" s="8"/>
      <c r="E646" s="10"/>
      <c r="F646" s="10" t="str">
        <f t="shared" si="68"/>
        <v/>
      </c>
    </row>
    <row r="647" spans="1:6" ht="16" x14ac:dyDescent="0.2">
      <c r="A647" s="11">
        <v>92</v>
      </c>
      <c r="B647" s="12" t="s">
        <v>135</v>
      </c>
      <c r="C647" s="43"/>
      <c r="D647" s="11"/>
      <c r="E647" s="13"/>
      <c r="F647" s="13">
        <f>SUM(F648:F650)</f>
        <v>0</v>
      </c>
    </row>
    <row r="648" spans="1:6" ht="16" x14ac:dyDescent="0.2">
      <c r="A648" s="8">
        <v>925</v>
      </c>
      <c r="B648" s="9" t="s">
        <v>136</v>
      </c>
      <c r="C648" s="40"/>
      <c r="D648" s="8"/>
      <c r="E648" s="10"/>
      <c r="F648" s="10" t="str">
        <f t="shared" si="68"/>
        <v/>
      </c>
    </row>
    <row r="649" spans="1:6" ht="16" x14ac:dyDescent="0.2">
      <c r="A649" s="8">
        <v>9250000001</v>
      </c>
      <c r="B649" s="9" t="s">
        <v>137</v>
      </c>
      <c r="C649" s="40">
        <v>1</v>
      </c>
      <c r="D649" s="8" t="s">
        <v>11</v>
      </c>
      <c r="E649" s="10"/>
      <c r="F649" s="10">
        <f t="shared" si="68"/>
        <v>0</v>
      </c>
    </row>
    <row r="650" spans="1:6" x14ac:dyDescent="0.2">
      <c r="A650" s="8"/>
      <c r="B650" s="9"/>
      <c r="C650" s="40"/>
      <c r="D650" s="8"/>
      <c r="E650" s="10"/>
      <c r="F650" s="10" t="str">
        <f t="shared" si="68"/>
        <v/>
      </c>
    </row>
    <row r="651" spans="1:6" x14ac:dyDescent="0.2">
      <c r="A651" s="8"/>
      <c r="B651" s="9"/>
      <c r="C651" s="40"/>
      <c r="D651" s="8"/>
      <c r="E651" s="10"/>
      <c r="F651" s="10" t="str">
        <f t="shared" si="68"/>
        <v/>
      </c>
    </row>
    <row r="652" spans="1:6" ht="16" x14ac:dyDescent="0.2">
      <c r="A652" s="11">
        <v>94</v>
      </c>
      <c r="B652" s="12" t="s">
        <v>138</v>
      </c>
      <c r="C652" s="43"/>
      <c r="D652" s="11"/>
      <c r="E652" s="13"/>
      <c r="F652" s="13">
        <f>SUM(F653:F655)</f>
        <v>0</v>
      </c>
    </row>
    <row r="653" spans="1:6" ht="16" x14ac:dyDescent="0.2">
      <c r="A653" s="8">
        <v>943</v>
      </c>
      <c r="B653" s="9" t="s">
        <v>139</v>
      </c>
      <c r="C653" s="40"/>
      <c r="D653" s="8"/>
      <c r="E653" s="10"/>
      <c r="F653" s="10" t="str">
        <f t="shared" si="68"/>
        <v/>
      </c>
    </row>
    <row r="654" spans="1:6" ht="16" x14ac:dyDescent="0.2">
      <c r="A654" s="8">
        <v>9430000001</v>
      </c>
      <c r="B654" s="9" t="s">
        <v>140</v>
      </c>
      <c r="C654" s="40">
        <v>2</v>
      </c>
      <c r="D654" s="8" t="s">
        <v>161</v>
      </c>
      <c r="E654" s="10"/>
      <c r="F654" s="10">
        <f t="shared" si="68"/>
        <v>0</v>
      </c>
    </row>
    <row r="655" spans="1:6" x14ac:dyDescent="0.2">
      <c r="A655" s="8"/>
      <c r="B655" s="9"/>
      <c r="C655" s="40"/>
      <c r="D655" s="8"/>
      <c r="E655" s="10"/>
      <c r="F655" s="10" t="str">
        <f t="shared" si="68"/>
        <v/>
      </c>
    </row>
    <row r="656" spans="1:6" x14ac:dyDescent="0.2">
      <c r="A656" s="8"/>
      <c r="B656" s="9"/>
      <c r="C656" s="40"/>
      <c r="D656" s="8"/>
      <c r="E656" s="10"/>
      <c r="F656" s="10" t="str">
        <f t="shared" si="68"/>
        <v/>
      </c>
    </row>
    <row r="657" spans="1:6" ht="16" x14ac:dyDescent="0.2">
      <c r="A657" s="11">
        <v>96</v>
      </c>
      <c r="B657" s="12" t="s">
        <v>141</v>
      </c>
      <c r="C657" s="43"/>
      <c r="D657" s="11"/>
      <c r="E657" s="13"/>
      <c r="F657" s="13">
        <f>SUM(F658:F662)</f>
        <v>0</v>
      </c>
    </row>
    <row r="658" spans="1:6" ht="16" x14ac:dyDescent="0.2">
      <c r="A658" s="8">
        <v>961</v>
      </c>
      <c r="B658" s="9" t="s">
        <v>142</v>
      </c>
      <c r="C658" s="40"/>
      <c r="D658" s="8"/>
      <c r="E658" s="10"/>
      <c r="F658" s="10" t="str">
        <f t="shared" si="68"/>
        <v/>
      </c>
    </row>
    <row r="659" spans="1:6" ht="16" x14ac:dyDescent="0.2">
      <c r="A659" s="8">
        <v>9610000001</v>
      </c>
      <c r="B659" s="9" t="s">
        <v>224</v>
      </c>
      <c r="C659" s="40">
        <v>1</v>
      </c>
      <c r="D659" s="8" t="s">
        <v>11</v>
      </c>
      <c r="E659" s="10"/>
      <c r="F659" s="10">
        <f t="shared" si="68"/>
        <v>0</v>
      </c>
    </row>
    <row r="660" spans="1:6" x14ac:dyDescent="0.2">
      <c r="A660" s="8"/>
      <c r="B660" s="9"/>
      <c r="C660" s="40"/>
      <c r="D660" s="8"/>
      <c r="E660" s="10"/>
      <c r="F660" s="10"/>
    </row>
    <row r="661" spans="1:6" x14ac:dyDescent="0.2">
      <c r="A661" s="8"/>
      <c r="B661" s="9"/>
      <c r="C661" s="40"/>
      <c r="D661" s="8"/>
      <c r="E661" s="10"/>
      <c r="F661" s="10"/>
    </row>
    <row r="662" spans="1:6" x14ac:dyDescent="0.2">
      <c r="A662" s="8"/>
      <c r="B662" s="9"/>
      <c r="C662" s="40"/>
      <c r="D662" s="8"/>
      <c r="E662" s="10"/>
      <c r="F662" s="10" t="str">
        <f t="shared" si="68"/>
        <v/>
      </c>
    </row>
    <row r="663" spans="1:6" x14ac:dyDescent="0.2">
      <c r="A663" s="8"/>
      <c r="B663" s="9"/>
      <c r="C663" s="40"/>
      <c r="D663" s="8"/>
      <c r="E663" s="10"/>
      <c r="F663" s="10"/>
    </row>
    <row r="664" spans="1:6" x14ac:dyDescent="0.2">
      <c r="A664" s="14" t="s">
        <v>143</v>
      </c>
      <c r="B664" s="30"/>
      <c r="C664" s="44"/>
      <c r="D664" s="15"/>
      <c r="E664" s="16"/>
      <c r="F664" s="16">
        <f>SUM(F600:F663)/3</f>
        <v>0</v>
      </c>
    </row>
    <row r="665" spans="1:6" x14ac:dyDescent="0.2">
      <c r="A665" s="17" t="s">
        <v>144</v>
      </c>
      <c r="B665" s="31"/>
      <c r="C665" s="45"/>
      <c r="D665" s="18"/>
      <c r="E665" s="85"/>
      <c r="F665" s="19">
        <f>F664*0.2</f>
        <v>0</v>
      </c>
    </row>
    <row r="666" spans="1:6" x14ac:dyDescent="0.2">
      <c r="A666" s="14" t="s">
        <v>145</v>
      </c>
      <c r="B666" s="30"/>
      <c r="C666" s="44"/>
      <c r="D666" s="15"/>
      <c r="E666" s="16"/>
      <c r="F666" s="7">
        <f>F665+F664</f>
        <v>0</v>
      </c>
    </row>
    <row r="667" spans="1:6" x14ac:dyDescent="0.2">
      <c r="F667" s="20"/>
    </row>
    <row r="668" spans="1:6" x14ac:dyDescent="0.2">
      <c r="F668" s="20"/>
    </row>
    <row r="669" spans="1:6" x14ac:dyDescent="0.2">
      <c r="F669" s="20"/>
    </row>
    <row r="670" spans="1:6" x14ac:dyDescent="0.2">
      <c r="F670" s="20"/>
    </row>
    <row r="671" spans="1:6" x14ac:dyDescent="0.2">
      <c r="F671" s="20"/>
    </row>
    <row r="672" spans="1:6" x14ac:dyDescent="0.2">
      <c r="F672" s="20"/>
    </row>
    <row r="673" spans="1:6" x14ac:dyDescent="0.2">
      <c r="A673" s="24" t="s">
        <v>240</v>
      </c>
      <c r="F673" s="20"/>
    </row>
    <row r="674" spans="1:6" x14ac:dyDescent="0.2">
      <c r="A674" s="24"/>
      <c r="F674" s="20"/>
    </row>
    <row r="675" spans="1:6" x14ac:dyDescent="0.2">
      <c r="A675" s="105" t="s">
        <v>278</v>
      </c>
      <c r="B675" s="106"/>
      <c r="C675" s="106"/>
      <c r="D675" s="106"/>
      <c r="E675" s="107"/>
      <c r="F675" s="13">
        <f>F132</f>
        <v>0</v>
      </c>
    </row>
    <row r="676" spans="1:6" x14ac:dyDescent="0.2">
      <c r="A676" s="105" t="s">
        <v>312</v>
      </c>
      <c r="B676" s="106"/>
      <c r="C676" s="106"/>
      <c r="D676" s="106"/>
      <c r="E676" s="107"/>
      <c r="F676" s="13">
        <f>F373</f>
        <v>0</v>
      </c>
    </row>
    <row r="677" spans="1:6" x14ac:dyDescent="0.2">
      <c r="A677" s="105" t="s">
        <v>313</v>
      </c>
      <c r="B677" s="106"/>
      <c r="C677" s="106"/>
      <c r="D677" s="106"/>
      <c r="E677" s="107"/>
      <c r="F677" s="13">
        <f>F587</f>
        <v>0</v>
      </c>
    </row>
    <row r="678" spans="1:6" x14ac:dyDescent="0.2">
      <c r="A678" s="105" t="s">
        <v>314</v>
      </c>
      <c r="B678" s="106"/>
      <c r="C678" s="106"/>
      <c r="D678" s="106"/>
      <c r="E678" s="107"/>
      <c r="F678" s="13">
        <f>F664</f>
        <v>0</v>
      </c>
    </row>
    <row r="679" spans="1:6" x14ac:dyDescent="0.2">
      <c r="F679" s="20"/>
    </row>
    <row r="680" spans="1:6" x14ac:dyDescent="0.2">
      <c r="A680" s="97" t="s">
        <v>143</v>
      </c>
      <c r="B680" s="98"/>
      <c r="C680" s="98"/>
      <c r="D680" s="98"/>
      <c r="E680" s="99"/>
      <c r="F680" s="87">
        <f>SUM(F675:F678)</f>
        <v>0</v>
      </c>
    </row>
    <row r="681" spans="1:6" x14ac:dyDescent="0.2">
      <c r="A681" s="100" t="s">
        <v>144</v>
      </c>
      <c r="B681" s="101"/>
      <c r="C681" s="101"/>
      <c r="D681" s="101"/>
      <c r="E681" s="102"/>
      <c r="F681" s="10">
        <f>F682-F680</f>
        <v>0</v>
      </c>
    </row>
    <row r="682" spans="1:6" x14ac:dyDescent="0.2">
      <c r="A682" s="97" t="s">
        <v>145</v>
      </c>
      <c r="B682" s="98"/>
      <c r="C682" s="98"/>
      <c r="D682" s="98"/>
      <c r="E682" s="99"/>
      <c r="F682" s="87">
        <f>F680*1.2</f>
        <v>0</v>
      </c>
    </row>
    <row r="683" spans="1:6" x14ac:dyDescent="0.2">
      <c r="F683" s="20"/>
    </row>
    <row r="684" spans="1:6" x14ac:dyDescent="0.2">
      <c r="F684" s="20"/>
    </row>
    <row r="685" spans="1:6" x14ac:dyDescent="0.2">
      <c r="F685" s="20"/>
    </row>
    <row r="686" spans="1:6" x14ac:dyDescent="0.2">
      <c r="A686" s="23"/>
    </row>
    <row r="688" spans="1:6" x14ac:dyDescent="0.2">
      <c r="A688" s="23"/>
    </row>
    <row r="692" spans="1:1" x14ac:dyDescent="0.2">
      <c r="A692" s="24"/>
    </row>
    <row r="694" spans="1:1" x14ac:dyDescent="0.2">
      <c r="A694" s="24"/>
    </row>
  </sheetData>
  <mergeCells count="15">
    <mergeCell ref="A384:F384"/>
    <mergeCell ref="A682:E682"/>
    <mergeCell ref="A681:E681"/>
    <mergeCell ref="A16:F16"/>
    <mergeCell ref="A18:F18"/>
    <mergeCell ref="A139:F139"/>
    <mergeCell ref="A141:F141"/>
    <mergeCell ref="A680:E680"/>
    <mergeCell ref="A594:F594"/>
    <mergeCell ref="A596:F596"/>
    <mergeCell ref="A676:E676"/>
    <mergeCell ref="A677:E677"/>
    <mergeCell ref="A678:E678"/>
    <mergeCell ref="A675:E675"/>
    <mergeCell ref="A382:F382"/>
  </mergeCells>
  <phoneticPr fontId="32" type="noConversion"/>
  <pageMargins left="0.74803149606299213" right="0.74803149606299213" top="0.98425196850393704" bottom="0.98425196850393704" header="0.51181102362204722" footer="0.51181102362204722"/>
  <pageSetup paperSize="9" scale="80" orientation="portrait" horizontalDpi="4294967295" verticalDpi="4294967295" r:id="rId1"/>
  <headerFooter>
    <oddHeader>&amp;LEnergiaruut OÜ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E14" sqref="E14:E15"/>
    </sheetView>
  </sheetViews>
  <sheetFormatPr baseColWidth="10" defaultColWidth="8.83203125" defaultRowHeight="15" x14ac:dyDescent="0.2"/>
  <cols>
    <col min="1" max="1" width="30.1640625" customWidth="1"/>
  </cols>
  <sheetData>
    <row r="1" spans="1:5" x14ac:dyDescent="0.2">
      <c r="A1" s="53" t="s">
        <v>167</v>
      </c>
      <c r="B1" s="53">
        <v>2.6</v>
      </c>
      <c r="C1" s="53" t="s">
        <v>164</v>
      </c>
    </row>
    <row r="2" spans="1:5" x14ac:dyDescent="0.2">
      <c r="A2" s="53" t="s">
        <v>169</v>
      </c>
      <c r="B2" s="53">
        <v>84.34</v>
      </c>
      <c r="C2" s="53" t="s">
        <v>164</v>
      </c>
    </row>
    <row r="3" spans="1:5" x14ac:dyDescent="0.2">
      <c r="A3" s="53" t="s">
        <v>170</v>
      </c>
      <c r="B3" s="53">
        <v>6.11</v>
      </c>
      <c r="C3" s="53" t="s">
        <v>164</v>
      </c>
    </row>
    <row r="4" spans="1:5" x14ac:dyDescent="0.2">
      <c r="A4" s="53" t="s">
        <v>168</v>
      </c>
      <c r="B4" s="53">
        <v>2.64</v>
      </c>
      <c r="C4" s="53" t="s">
        <v>164</v>
      </c>
      <c r="E4">
        <f>SUM(B1:B6)</f>
        <v>148.44</v>
      </c>
    </row>
    <row r="5" spans="1:5" x14ac:dyDescent="0.2">
      <c r="A5" s="53" t="s">
        <v>171</v>
      </c>
      <c r="B5" s="53">
        <v>2.09</v>
      </c>
      <c r="C5" s="53" t="s">
        <v>164</v>
      </c>
    </row>
    <row r="6" spans="1:5" x14ac:dyDescent="0.2">
      <c r="A6" s="53" t="s">
        <v>172</v>
      </c>
      <c r="B6" s="53">
        <v>50.66</v>
      </c>
      <c r="C6" s="53" t="s">
        <v>164</v>
      </c>
    </row>
    <row r="9" spans="1:5" x14ac:dyDescent="0.2">
      <c r="A9" s="53" t="s">
        <v>166</v>
      </c>
      <c r="B9" s="53">
        <v>7.18</v>
      </c>
      <c r="C9" s="53" t="s">
        <v>164</v>
      </c>
      <c r="D9">
        <f>SUM(B9:B12)</f>
        <v>42.21</v>
      </c>
    </row>
    <row r="10" spans="1:5" x14ac:dyDescent="0.2">
      <c r="A10" s="53" t="s">
        <v>175</v>
      </c>
      <c r="B10" s="53">
        <v>0.28000000000000003</v>
      </c>
      <c r="C10" s="53" t="s">
        <v>164</v>
      </c>
    </row>
    <row r="11" spans="1:5" x14ac:dyDescent="0.2">
      <c r="A11" s="53" t="s">
        <v>165</v>
      </c>
      <c r="B11" s="53">
        <v>0.12</v>
      </c>
      <c r="C11" s="53" t="s">
        <v>164</v>
      </c>
    </row>
    <row r="12" spans="1:5" x14ac:dyDescent="0.2">
      <c r="A12" s="53" t="s">
        <v>178</v>
      </c>
      <c r="B12" s="53">
        <v>34.630000000000003</v>
      </c>
      <c r="C12" s="53" t="s">
        <v>164</v>
      </c>
    </row>
    <row r="14" spans="1:5" x14ac:dyDescent="0.2">
      <c r="A14" t="s">
        <v>173</v>
      </c>
      <c r="B14">
        <v>2.76</v>
      </c>
      <c r="C14" t="s">
        <v>164</v>
      </c>
      <c r="E14">
        <f>SUM(B14:B15)</f>
        <v>16.75</v>
      </c>
    </row>
    <row r="15" spans="1:5" x14ac:dyDescent="0.2">
      <c r="A15" t="s">
        <v>174</v>
      </c>
      <c r="B15">
        <v>13.99</v>
      </c>
      <c r="C15" t="s">
        <v>164</v>
      </c>
      <c r="E15">
        <f>SUM(B17:B18)</f>
        <v>15.72</v>
      </c>
    </row>
    <row r="17" spans="1:3" x14ac:dyDescent="0.2">
      <c r="A17" t="s">
        <v>177</v>
      </c>
      <c r="B17">
        <v>15.22</v>
      </c>
      <c r="C17" t="s">
        <v>164</v>
      </c>
    </row>
    <row r="18" spans="1:3" x14ac:dyDescent="0.2">
      <c r="A18" t="s">
        <v>176</v>
      </c>
      <c r="B18">
        <v>0.5</v>
      </c>
      <c r="C18" t="s">
        <v>164</v>
      </c>
    </row>
  </sheetData>
  <sortState xmlns:xlrd2="http://schemas.microsoft.com/office/spreadsheetml/2017/richdata2" ref="A1:C18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42D3A9E3-3B70-427A-BB62-6E407BD559D4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Hinnatabel</vt:lpstr>
      <vt:lpstr>Sheet1</vt:lpstr>
      <vt:lpstr>Hinnatabel!Print_Area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Microsoft Office User</cp:lastModifiedBy>
  <dcterms:created xsi:type="dcterms:W3CDTF">2019-03-18T13:04:27Z</dcterms:created>
  <dcterms:modified xsi:type="dcterms:W3CDTF">2021-12-13T16:45:14Z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{42D3A9E3-3B70-427A-BB62-6E407BD559D4}</vt:lpwstr>
  </property>
</Properties>
</file>