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iit\Downloads\"/>
    </mc:Choice>
  </mc:AlternateContent>
  <bookViews>
    <workbookView xWindow="0" yWindow="0" windowWidth="21480" windowHeight="104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H5" i="1" s="1"/>
  <c r="N5" i="1" s="1"/>
  <c r="H6" i="1"/>
  <c r="H8" i="1"/>
  <c r="N8" i="1" s="1"/>
  <c r="H7" i="1"/>
  <c r="N7" i="1" s="1"/>
  <c r="H4" i="1"/>
  <c r="N4" i="1" s="1"/>
  <c r="G3" i="1"/>
  <c r="H3" i="1" s="1"/>
  <c r="N3" i="1" s="1"/>
  <c r="F3" i="1"/>
  <c r="F4" i="1"/>
  <c r="N9" i="1" l="1"/>
  <c r="H9" i="1"/>
  <c r="G9" i="1"/>
  <c r="F9" i="1"/>
</calcChain>
</file>

<file path=xl/sharedStrings.xml><?xml version="1.0" encoding="utf-8"?>
<sst xmlns="http://schemas.openxmlformats.org/spreadsheetml/2006/main" count="55" uniqueCount="39">
  <si>
    <t>Tellimuse №:</t>
  </si>
  <si>
    <t>№</t>
  </si>
  <si>
    <t>Tarvikute nimetus</t>
  </si>
  <si>
    <t>Mark</t>
  </si>
  <si>
    <t>Kogus</t>
  </si>
  <si>
    <t>Ladu</t>
  </si>
  <si>
    <t>Tellitud</t>
  </si>
  <si>
    <t>Ühik</t>
  </si>
  <si>
    <t>Hankija</t>
  </si>
  <si>
    <t>Hind</t>
  </si>
  <si>
    <t>Maksumus</t>
  </si>
  <si>
    <t>Tarneaeg</t>
  </si>
  <si>
    <t>Essve</t>
  </si>
  <si>
    <t>Rotoflex</t>
  </si>
  <si>
    <t>ferrometal</t>
  </si>
  <si>
    <t>Janere</t>
  </si>
  <si>
    <t>Würth</t>
  </si>
  <si>
    <t>Teemu</t>
  </si>
  <si>
    <t>Polt+Mutter</t>
  </si>
  <si>
    <t>EN15048-1/ISO4014(8.8)/kZn</t>
  </si>
  <si>
    <t>M16</t>
  </si>
  <si>
    <t>M20</t>
  </si>
  <si>
    <t>DIN125/kZN</t>
  </si>
  <si>
    <t>KOGUS:</t>
  </si>
  <si>
    <t>KOKKU:</t>
  </si>
  <si>
    <t>Elemendid</t>
  </si>
  <si>
    <t>Mutter</t>
  </si>
  <si>
    <t>Seib</t>
  </si>
  <si>
    <t xml:space="preserve">Keemiline segu+keermelatt </t>
  </si>
  <si>
    <t>HIT-HY-170 + keermelatt (5.8) kZn</t>
  </si>
  <si>
    <t>EN15048-1/ISO4017(8.8)/kZn</t>
  </si>
  <si>
    <t>Ferrometal</t>
  </si>
  <si>
    <t>LADU</t>
  </si>
  <si>
    <t>tk</t>
  </si>
  <si>
    <t>ISO7089/DIN125/kZN</t>
  </si>
  <si>
    <t>DIN934/8.8/kZn</t>
  </si>
  <si>
    <t>Tarnekoht on Liivametsa tn 7, 11216 Tallinn.</t>
  </si>
  <si>
    <t>FerCon.Pro</t>
  </si>
  <si>
    <t>TELLIMISKIRI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</si>
</sst>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u/>
      <sz val="14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i/>
      <u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7" fillId="0" borderId="0" xfId="0" applyFont="1"/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right"/>
    </xf>
    <xf numFmtId="2" fontId="10" fillId="0" borderId="1" xfId="0" applyNumberFormat="1" applyFont="1" applyBorder="1" applyAlignment="1">
      <alignment horizontal="right"/>
    </xf>
    <xf numFmtId="0" fontId="7" fillId="0" borderId="1" xfId="0" applyFont="1" applyBorder="1"/>
    <xf numFmtId="0" fontId="13" fillId="0" borderId="0" xfId="0" applyFont="1"/>
    <xf numFmtId="0" fontId="4" fillId="0" borderId="0" xfId="0" applyFont="1"/>
    <xf numFmtId="0" fontId="11" fillId="0" borderId="1" xfId="0" applyFont="1" applyFill="1" applyBorder="1" applyAlignment="1">
      <alignment horizontal="center"/>
    </xf>
    <xf numFmtId="2" fontId="12" fillId="0" borderId="1" xfId="0" applyNumberFormat="1" applyFont="1" applyFill="1" applyBorder="1"/>
    <xf numFmtId="14" fontId="11" fillId="0" borderId="3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0" fillId="0" borderId="0" xfId="0"/>
    <xf numFmtId="0" fontId="4" fillId="0" borderId="3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0" fillId="0" borderId="0" xfId="0" applyFill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2" fontId="12" fillId="2" borderId="1" xfId="0" applyNumberFormat="1" applyFont="1" applyFill="1" applyBorder="1"/>
    <xf numFmtId="14" fontId="11" fillId="2" borderId="3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/>
    <xf numFmtId="0" fontId="3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"/>
  <sheetViews>
    <sheetView tabSelected="1" topLeftCell="F1" workbookViewId="0">
      <selection activeCell="N18" sqref="N18"/>
    </sheetView>
  </sheetViews>
  <sheetFormatPr defaultRowHeight="15" x14ac:dyDescent="0.25"/>
  <cols>
    <col min="2" max="2" width="25.5703125" customWidth="1"/>
    <col min="5" max="5" width="50.5703125" bestFit="1" customWidth="1"/>
    <col min="6" max="7" width="9.140625" customWidth="1"/>
    <col min="12" max="12" width="9.140625" style="22"/>
    <col min="14" max="14" width="12" bestFit="1" customWidth="1"/>
    <col min="15" max="15" width="12.42578125" bestFit="1" customWidth="1"/>
    <col min="16" max="16" width="55" bestFit="1" customWidth="1"/>
  </cols>
  <sheetData>
    <row r="1" spans="1:22" ht="18" x14ac:dyDescent="0.25">
      <c r="A1" s="40" t="s">
        <v>37</v>
      </c>
      <c r="B1" s="40"/>
      <c r="C1" s="41"/>
      <c r="D1" s="41"/>
      <c r="E1" s="1" t="s">
        <v>38</v>
      </c>
      <c r="F1" s="1"/>
      <c r="H1" s="1"/>
      <c r="I1" s="2"/>
      <c r="J1" s="2"/>
      <c r="K1" s="42" t="s">
        <v>0</v>
      </c>
      <c r="L1" s="42"/>
      <c r="M1" s="42"/>
      <c r="N1" s="42"/>
      <c r="O1" s="3"/>
      <c r="P1" s="48" t="s">
        <v>25</v>
      </c>
    </row>
    <row r="2" spans="1:22" ht="15.75" x14ac:dyDescent="0.25">
      <c r="A2" s="4" t="s">
        <v>1</v>
      </c>
      <c r="B2" s="43" t="s">
        <v>2</v>
      </c>
      <c r="C2" s="44"/>
      <c r="D2" s="44"/>
      <c r="E2" s="4" t="s">
        <v>3</v>
      </c>
      <c r="F2" s="4" t="s">
        <v>4</v>
      </c>
      <c r="G2" s="5" t="s">
        <v>5</v>
      </c>
      <c r="H2" s="6" t="s">
        <v>6</v>
      </c>
      <c r="I2" s="7" t="s">
        <v>7</v>
      </c>
      <c r="J2" s="45" t="s">
        <v>8</v>
      </c>
      <c r="K2" s="45"/>
      <c r="L2" s="23" t="s">
        <v>4</v>
      </c>
      <c r="M2" s="8" t="s">
        <v>9</v>
      </c>
      <c r="N2" s="8" t="s">
        <v>10</v>
      </c>
      <c r="O2" s="7" t="s">
        <v>11</v>
      </c>
      <c r="P2" s="48"/>
      <c r="Q2" s="9" t="s">
        <v>12</v>
      </c>
      <c r="R2" s="9" t="s">
        <v>13</v>
      </c>
      <c r="S2" s="9" t="s">
        <v>14</v>
      </c>
      <c r="T2" s="9" t="s">
        <v>15</v>
      </c>
      <c r="U2" s="9" t="s">
        <v>16</v>
      </c>
      <c r="V2" s="9" t="s">
        <v>17</v>
      </c>
    </row>
    <row r="3" spans="1:22" s="25" customFormat="1" ht="15.75" x14ac:dyDescent="0.25">
      <c r="A3" s="26">
        <v>1</v>
      </c>
      <c r="B3" s="10" t="s">
        <v>18</v>
      </c>
      <c r="C3" s="10" t="s">
        <v>21</v>
      </c>
      <c r="D3" s="10">
        <v>60</v>
      </c>
      <c r="E3" s="10" t="s">
        <v>30</v>
      </c>
      <c r="F3" s="10">
        <f>137+38</f>
        <v>175</v>
      </c>
      <c r="G3" s="11">
        <f>F3-150</f>
        <v>25</v>
      </c>
      <c r="H3" s="12">
        <f>-G3+F3</f>
        <v>150</v>
      </c>
      <c r="I3" s="10" t="s">
        <v>33</v>
      </c>
      <c r="J3" s="49" t="s">
        <v>31</v>
      </c>
      <c r="K3" s="50"/>
      <c r="L3" s="24">
        <v>50</v>
      </c>
      <c r="M3" s="18">
        <v>66.25</v>
      </c>
      <c r="N3" s="19">
        <f>H3*M3/100</f>
        <v>99.375</v>
      </c>
      <c r="O3" s="20">
        <v>44346</v>
      </c>
      <c r="P3" s="21"/>
    </row>
    <row r="4" spans="1:22" s="25" customFormat="1" ht="15.75" x14ac:dyDescent="0.25">
      <c r="A4" s="26">
        <v>2</v>
      </c>
      <c r="B4" s="27" t="s">
        <v>27</v>
      </c>
      <c r="C4" s="27" t="s">
        <v>21</v>
      </c>
      <c r="D4" s="27"/>
      <c r="E4" s="27" t="s">
        <v>22</v>
      </c>
      <c r="F4" s="27">
        <f>141+34</f>
        <v>175</v>
      </c>
      <c r="G4" s="28">
        <v>175</v>
      </c>
      <c r="H4" s="29">
        <f t="shared" ref="H4:H8" si="0">-G4+F4</f>
        <v>0</v>
      </c>
      <c r="I4" s="27" t="s">
        <v>33</v>
      </c>
      <c r="J4" s="46" t="s">
        <v>32</v>
      </c>
      <c r="K4" s="47"/>
      <c r="L4" s="30">
        <v>200</v>
      </c>
      <c r="M4" s="31">
        <v>6.65</v>
      </c>
      <c r="N4" s="32">
        <f t="shared" ref="N4:N8" si="1">H4*M4/100</f>
        <v>0</v>
      </c>
      <c r="O4" s="33">
        <v>44346</v>
      </c>
      <c r="P4" s="21"/>
    </row>
    <row r="5" spans="1:22" s="25" customFormat="1" ht="15.75" x14ac:dyDescent="0.25">
      <c r="A5" s="26">
        <v>3</v>
      </c>
      <c r="B5" s="10" t="s">
        <v>18</v>
      </c>
      <c r="C5" s="10" t="s">
        <v>20</v>
      </c>
      <c r="D5" s="10">
        <v>55</v>
      </c>
      <c r="E5" s="10" t="s">
        <v>19</v>
      </c>
      <c r="F5" s="10">
        <v>12</v>
      </c>
      <c r="G5" s="11">
        <f>F5-25</f>
        <v>-13</v>
      </c>
      <c r="H5" s="12">
        <f t="shared" si="0"/>
        <v>25</v>
      </c>
      <c r="I5" s="10" t="s">
        <v>33</v>
      </c>
      <c r="J5" s="49" t="s">
        <v>31</v>
      </c>
      <c r="K5" s="50"/>
      <c r="L5" s="24">
        <v>25</v>
      </c>
      <c r="M5" s="18">
        <v>40.6</v>
      </c>
      <c r="N5" s="19">
        <f t="shared" si="1"/>
        <v>10.15</v>
      </c>
      <c r="O5" s="20">
        <v>44346</v>
      </c>
      <c r="P5" s="21"/>
    </row>
    <row r="6" spans="1:22" s="25" customFormat="1" ht="15.75" x14ac:dyDescent="0.25">
      <c r="A6" s="26">
        <v>4</v>
      </c>
      <c r="B6" s="27" t="s">
        <v>28</v>
      </c>
      <c r="C6" s="27" t="s">
        <v>20</v>
      </c>
      <c r="D6" s="27">
        <v>2000</v>
      </c>
      <c r="E6" s="27" t="s">
        <v>29</v>
      </c>
      <c r="F6" s="27">
        <v>1</v>
      </c>
      <c r="G6" s="28">
        <v>1</v>
      </c>
      <c r="H6" s="29">
        <f t="shared" si="0"/>
        <v>0</v>
      </c>
      <c r="I6" s="27" t="s">
        <v>33</v>
      </c>
      <c r="J6" s="46" t="s">
        <v>32</v>
      </c>
      <c r="K6" s="47"/>
      <c r="L6" s="30"/>
      <c r="M6" s="31">
        <v>0</v>
      </c>
      <c r="N6" s="32">
        <v>0</v>
      </c>
      <c r="O6" s="33">
        <v>44346</v>
      </c>
      <c r="P6" s="21"/>
    </row>
    <row r="7" spans="1:22" s="25" customFormat="1" ht="15.75" x14ac:dyDescent="0.25">
      <c r="A7" s="26">
        <v>5</v>
      </c>
      <c r="B7" s="26" t="s">
        <v>26</v>
      </c>
      <c r="C7" s="26" t="s">
        <v>20</v>
      </c>
      <c r="D7" s="26"/>
      <c r="E7" s="27" t="s">
        <v>35</v>
      </c>
      <c r="F7" s="27">
        <v>12</v>
      </c>
      <c r="G7" s="28">
        <v>12</v>
      </c>
      <c r="H7" s="29">
        <f t="shared" si="0"/>
        <v>0</v>
      </c>
      <c r="I7" s="27" t="s">
        <v>33</v>
      </c>
      <c r="J7" s="46" t="s">
        <v>32</v>
      </c>
      <c r="K7" s="47"/>
      <c r="L7" s="30">
        <v>100</v>
      </c>
      <c r="M7" s="31">
        <v>6.2</v>
      </c>
      <c r="N7" s="32">
        <f t="shared" si="1"/>
        <v>0</v>
      </c>
      <c r="O7" s="33">
        <v>44346</v>
      </c>
      <c r="P7" s="21"/>
    </row>
    <row r="8" spans="1:22" s="25" customFormat="1" ht="15.75" x14ac:dyDescent="0.25">
      <c r="A8" s="26">
        <v>6</v>
      </c>
      <c r="B8" s="27" t="s">
        <v>27</v>
      </c>
      <c r="C8" s="27" t="s">
        <v>20</v>
      </c>
      <c r="D8" s="27"/>
      <c r="E8" s="27" t="s">
        <v>34</v>
      </c>
      <c r="F8" s="27">
        <v>24</v>
      </c>
      <c r="G8" s="28">
        <v>24</v>
      </c>
      <c r="H8" s="29">
        <f t="shared" si="0"/>
        <v>0</v>
      </c>
      <c r="I8" s="27" t="s">
        <v>33</v>
      </c>
      <c r="J8" s="46" t="s">
        <v>32</v>
      </c>
      <c r="K8" s="47"/>
      <c r="L8" s="30">
        <v>200</v>
      </c>
      <c r="M8" s="31">
        <v>4.3499999999999996</v>
      </c>
      <c r="N8" s="32">
        <f t="shared" si="1"/>
        <v>0</v>
      </c>
      <c r="O8" s="33">
        <v>44346</v>
      </c>
      <c r="P8" s="21"/>
    </row>
    <row r="9" spans="1:22" ht="15.75" x14ac:dyDescent="0.25">
      <c r="A9" s="34" t="s">
        <v>23</v>
      </c>
      <c r="B9" s="35"/>
      <c r="C9" s="35"/>
      <c r="D9" s="35"/>
      <c r="E9" s="36"/>
      <c r="F9" s="13">
        <f>SUM(F3:F8)</f>
        <v>399</v>
      </c>
      <c r="G9" s="13">
        <f>SUM(G3:G8)</f>
        <v>224</v>
      </c>
      <c r="H9" s="13">
        <f>SUM(H3:H8)</f>
        <v>175</v>
      </c>
      <c r="I9" s="37" t="s">
        <v>24</v>
      </c>
      <c r="J9" s="38"/>
      <c r="K9" s="38"/>
      <c r="L9" s="38"/>
      <c r="M9" s="39"/>
      <c r="N9" s="14">
        <f>SUM(N3:N8)</f>
        <v>109.52500000000001</v>
      </c>
      <c r="O9" s="15"/>
      <c r="P9" s="15"/>
    </row>
    <row r="10" spans="1:22" ht="15.75" x14ac:dyDescent="0.25">
      <c r="A10" s="16" t="s">
        <v>36</v>
      </c>
      <c r="B10" s="17"/>
      <c r="C10" s="17"/>
      <c r="D10" s="17"/>
      <c r="E10" s="17"/>
      <c r="F10" s="17"/>
      <c r="G10" s="17"/>
      <c r="H10" s="17"/>
      <c r="I10" s="17"/>
      <c r="J10" s="9"/>
      <c r="K10" s="9"/>
      <c r="L10" s="9"/>
    </row>
  </sheetData>
  <mergeCells count="13">
    <mergeCell ref="P1:P2"/>
    <mergeCell ref="J3:K3"/>
    <mergeCell ref="J5:K5"/>
    <mergeCell ref="A9:E9"/>
    <mergeCell ref="I9:M9"/>
    <mergeCell ref="A1:D1"/>
    <mergeCell ref="K1:N1"/>
    <mergeCell ref="B2:D2"/>
    <mergeCell ref="J2:K2"/>
    <mergeCell ref="J7:K7"/>
    <mergeCell ref="J8:K8"/>
    <mergeCell ref="J4:K4"/>
    <mergeCell ref="J6:K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Priit</cp:lastModifiedBy>
  <dcterms:created xsi:type="dcterms:W3CDTF">2020-06-02T19:09:47Z</dcterms:created>
  <dcterms:modified xsi:type="dcterms:W3CDTF">2021-06-10T11:52:21Z</dcterms:modified>
</cp:coreProperties>
</file>