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iit\Desktop\"/>
    </mc:Choice>
  </mc:AlternateContent>
  <bookViews>
    <workbookView xWindow="0" yWindow="0" windowWidth="24645" windowHeight="12060"/>
  </bookViews>
  <sheets>
    <sheet name="Küttesüsteem" sheetId="1" r:id="rId1"/>
    <sheet name="Pindalad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3" i="2" l="1"/>
  <c r="F32" i="2"/>
  <c r="H31" i="2"/>
  <c r="G31" i="2"/>
  <c r="H30" i="2"/>
  <c r="G30" i="2"/>
  <c r="H29" i="2"/>
  <c r="G29" i="2"/>
  <c r="H27" i="2"/>
  <c r="G27" i="2"/>
  <c r="H26" i="2"/>
  <c r="G26" i="2"/>
  <c r="H25" i="2"/>
  <c r="G25" i="2"/>
  <c r="G24" i="2"/>
  <c r="G23" i="2"/>
  <c r="H23" i="2" s="1"/>
  <c r="G22" i="2"/>
  <c r="H22" i="2" s="1"/>
  <c r="G21" i="2"/>
  <c r="H21" i="2" s="1"/>
  <c r="G20" i="2"/>
  <c r="H20" i="2" s="1"/>
  <c r="G19" i="2"/>
  <c r="H19" i="2" s="1"/>
  <c r="G18" i="2"/>
  <c r="H18" i="2" s="1"/>
  <c r="G17" i="2"/>
  <c r="H17" i="2" s="1"/>
  <c r="L16" i="2"/>
  <c r="K16" i="2"/>
  <c r="H16" i="2"/>
  <c r="G16" i="2"/>
  <c r="M15" i="2"/>
  <c r="G15" i="2"/>
  <c r="H15" i="2" s="1"/>
  <c r="M14" i="2"/>
  <c r="H14" i="2"/>
  <c r="G14" i="2"/>
  <c r="M13" i="2"/>
  <c r="G13" i="2"/>
  <c r="M12" i="2"/>
  <c r="G12" i="2"/>
  <c r="H12" i="2" s="1"/>
  <c r="M11" i="2"/>
  <c r="H11" i="2"/>
  <c r="G11" i="2"/>
  <c r="M10" i="2"/>
  <c r="G10" i="2"/>
  <c r="H10" i="2" s="1"/>
  <c r="H34" i="2" s="1"/>
  <c r="M9" i="2"/>
  <c r="G9" i="2"/>
  <c r="M8" i="2"/>
  <c r="G8" i="2"/>
  <c r="M7" i="2"/>
  <c r="G7" i="2"/>
  <c r="M6" i="2"/>
  <c r="G6" i="2"/>
  <c r="M5" i="2"/>
  <c r="G5" i="2"/>
  <c r="M4" i="2"/>
  <c r="M16" i="2" s="1"/>
  <c r="G4" i="2"/>
  <c r="G32" i="2" s="1"/>
  <c r="G34" i="2" s="1"/>
</calcChain>
</file>

<file path=xl/comments1.xml><?xml version="1.0" encoding="utf-8"?>
<comments xmlns="http://schemas.openxmlformats.org/spreadsheetml/2006/main">
  <authors>
    <author>Ilja Pil</author>
  </authors>
  <commentList>
    <comment ref="H3" authorId="0" shapeId="0">
      <text>
        <r>
          <rPr>
            <b/>
            <sz val="9"/>
            <color indexed="81"/>
            <rFont val="Tahoma"/>
            <charset val="1"/>
          </rPr>
          <t>Ilja Pil:</t>
        </r>
        <r>
          <rPr>
            <sz val="9"/>
            <color indexed="81"/>
            <rFont val="Tahoma"/>
            <charset val="1"/>
          </rPr>
          <t xml:space="preserve">
30w/m3</t>
        </r>
      </text>
    </comment>
    <comment ref="K8" authorId="0" shapeId="0">
      <text>
        <r>
          <rPr>
            <b/>
            <sz val="9"/>
            <color indexed="81"/>
            <rFont val="Tahoma"/>
            <charset val="1"/>
          </rPr>
          <t>Ilja Pil:</t>
        </r>
        <r>
          <rPr>
            <sz val="9"/>
            <color indexed="81"/>
            <rFont val="Tahoma"/>
            <charset val="1"/>
          </rPr>
          <t xml:space="preserve">
577,513</t>
        </r>
      </text>
    </comment>
    <comment ref="L8" authorId="0" shapeId="0">
      <text>
        <r>
          <rPr>
            <b/>
            <sz val="9"/>
            <color indexed="81"/>
            <rFont val="Tahoma"/>
            <charset val="1"/>
          </rPr>
          <t>Ilja Pil:</t>
        </r>
        <r>
          <rPr>
            <sz val="9"/>
            <color indexed="81"/>
            <rFont val="Tahoma"/>
            <charset val="1"/>
          </rPr>
          <t xml:space="preserve">
538,404</t>
        </r>
      </text>
    </comment>
    <comment ref="M8" authorId="0" shapeId="0">
      <text>
        <r>
          <rPr>
            <b/>
            <sz val="9"/>
            <color indexed="81"/>
            <rFont val="Tahoma"/>
            <family val="2"/>
          </rPr>
          <t>Ilja Pil:</t>
        </r>
        <r>
          <rPr>
            <sz val="9"/>
            <color indexed="81"/>
            <rFont val="Tahoma"/>
            <family val="2"/>
          </rPr>
          <t xml:space="preserve">
1115,917</t>
        </r>
      </text>
    </comment>
  </commentList>
</comments>
</file>

<file path=xl/sharedStrings.xml><?xml version="1.0" encoding="utf-8"?>
<sst xmlns="http://schemas.openxmlformats.org/spreadsheetml/2006/main" count="135" uniqueCount="108">
  <si>
    <t>Raamatukogu</t>
  </si>
  <si>
    <t>Köök</t>
  </si>
  <si>
    <t>Vannituba</t>
  </si>
  <si>
    <t>Suur tuba</t>
  </si>
  <si>
    <t>Suurtuba</t>
  </si>
  <si>
    <t>Paisupaak</t>
  </si>
  <si>
    <t>Külalistetuba</t>
  </si>
  <si>
    <t>Taimla</t>
  </si>
  <si>
    <t>Lapsetuba</t>
  </si>
  <si>
    <t>Mustika 6 ruumid</t>
  </si>
  <si>
    <t>No</t>
  </si>
  <si>
    <t>Nimetus</t>
  </si>
  <si>
    <t>Ümbermõõt</t>
  </si>
  <si>
    <t>H</t>
  </si>
  <si>
    <t>S m2</t>
  </si>
  <si>
    <t>V m3</t>
  </si>
  <si>
    <t>Vajalik võimsus W</t>
  </si>
  <si>
    <t>Päevane</t>
  </si>
  <si>
    <t>Öine</t>
  </si>
  <si>
    <t>Kuur</t>
  </si>
  <si>
    <t>3580*6730*1084*4020*2496*2710</t>
  </si>
  <si>
    <t>ei köeta</t>
  </si>
  <si>
    <t>Jaanuar</t>
  </si>
  <si>
    <t>Katlaruum</t>
  </si>
  <si>
    <t>2376*3900*2376*3900</t>
  </si>
  <si>
    <t>Veebruar</t>
  </si>
  <si>
    <t>Keldri eesruum</t>
  </si>
  <si>
    <t>1320*3280*1320*3280</t>
  </si>
  <si>
    <t>Märts</t>
  </si>
  <si>
    <t>Kelder</t>
  </si>
  <si>
    <t>10159*3580*6679*1440*3480*2140</t>
  </si>
  <si>
    <t>Aprill</t>
  </si>
  <si>
    <t>Garaaz</t>
  </si>
  <si>
    <t>3780*2264*305*2836*505*450*3980*5550</t>
  </si>
  <si>
    <t>Mai</t>
  </si>
  <si>
    <t>Garaazi made</t>
  </si>
  <si>
    <t>3280*1710*1710*3280</t>
  </si>
  <si>
    <t>Juuni</t>
  </si>
  <si>
    <t>Alumine WC</t>
  </si>
  <si>
    <t>1800*844*1800*844</t>
  </si>
  <si>
    <t>Juuli</t>
  </si>
  <si>
    <t>Sauna pesuruum</t>
  </si>
  <si>
    <t>2510*1230*120*650*2450*1880</t>
  </si>
  <si>
    <t>siug toru</t>
  </si>
  <si>
    <t>August</t>
  </si>
  <si>
    <t>Sauna eesroom</t>
  </si>
  <si>
    <t>2020*400*1960*1510*3980</t>
  </si>
  <si>
    <t>el. Põranda kütte</t>
  </si>
  <si>
    <t>September</t>
  </si>
  <si>
    <t>Saun</t>
  </si>
  <si>
    <t>1960*1930*1960*1930</t>
  </si>
  <si>
    <t>Oktoober</t>
  </si>
  <si>
    <t>4620*3720*4620*3720</t>
  </si>
  <si>
    <t>200cm madal uus radiaator</t>
  </si>
  <si>
    <t>November</t>
  </si>
  <si>
    <t>Väike esik</t>
  </si>
  <si>
    <t>1010*1454*1343*955*124*199*210*300</t>
  </si>
  <si>
    <t>Detsember</t>
  </si>
  <si>
    <t>2240*4560*1600*995*640*3645</t>
  </si>
  <si>
    <t>10 ribi malm</t>
  </si>
  <si>
    <t>KOKKU</t>
  </si>
  <si>
    <t>Esik</t>
  </si>
  <si>
    <t>1220*2411*640*875*1860*570*505*1420*505*1296</t>
  </si>
  <si>
    <t>3580*10160*3980*2420*340*7740</t>
  </si>
  <si>
    <t>230cm uus radiaator</t>
  </si>
  <si>
    <t>Alumine magamistuba</t>
  </si>
  <si>
    <t>3780*2264*305*1426*3475*3690</t>
  </si>
  <si>
    <t>Garderoob</t>
  </si>
  <si>
    <t>2341*1290*505*450*1688*160*242*80*916*1660</t>
  </si>
  <si>
    <t>Vannitoa made</t>
  </si>
  <si>
    <t>1044*1805*1036*3415*2050*5220</t>
  </si>
  <si>
    <t>Ülemine WC</t>
  </si>
  <si>
    <t>844*1510*844*1510</t>
  </si>
  <si>
    <t>3840*1230*120*2750*3720*3980</t>
  </si>
  <si>
    <t>Väike rõdu</t>
  </si>
  <si>
    <t>3580*1090*3580*1090</t>
  </si>
  <si>
    <t>Lastetuba</t>
  </si>
  <si>
    <t>3580*4560*3580*570*505*1420*505*2570</t>
  </si>
  <si>
    <t>12 ribi malm</t>
  </si>
  <si>
    <t>Ülemine magamistuba</t>
  </si>
  <si>
    <t>3580*4180*3580*4180</t>
  </si>
  <si>
    <t>11 ribi malm</t>
  </si>
  <si>
    <t>Lastetoa made</t>
  </si>
  <si>
    <t>1040*3360*1040*3360</t>
  </si>
  <si>
    <t>Suur rõdu</t>
  </si>
  <si>
    <t>3578*2300*3578*2300</t>
  </si>
  <si>
    <t>NA</t>
  </si>
  <si>
    <t>3220*2264*313*4536*2915*6800</t>
  </si>
  <si>
    <t>7 ribi malm</t>
  </si>
  <si>
    <t>Pööningu made</t>
  </si>
  <si>
    <t>3160*1157*720*920*2440*2077</t>
  </si>
  <si>
    <t>Külaliste tuba</t>
  </si>
  <si>
    <t>3280*1230*120*2750*3160*3980</t>
  </si>
  <si>
    <t>Kokku S</t>
  </si>
  <si>
    <t>Elu S</t>
  </si>
  <si>
    <t>Total</t>
  </si>
  <si>
    <t>Olemasolev küteallikas</t>
  </si>
  <si>
    <t>Kokku KW</t>
  </si>
  <si>
    <t>Alumine mag</t>
  </si>
  <si>
    <t>Ülemine magamis</t>
  </si>
  <si>
    <t xml:space="preserve">Kesküte boiler - Harret Junior: võimsus tahkel kütusel 15-30Kw, võimsus elektril 0-13Kw. </t>
  </si>
  <si>
    <t>Õhksoojuspump - Mitsubishi FH35 , 3,5Kw</t>
  </si>
  <si>
    <t>Õhkküte kamin - 12Kw</t>
  </si>
  <si>
    <t>Soojusakku - silma järgi 500l</t>
  </si>
  <si>
    <t>Ülemine paisupaak - umbes 50l, Avatud süsteem, overflow paisupaagist keldrisse</t>
  </si>
  <si>
    <t>2019/20 elektritarbimine</t>
  </si>
  <si>
    <t>uus teras radikas ja siugtoru</t>
  </si>
  <si>
    <t xml:space="preserve">Tegemist on kogu elektriga, mitte ainult küte. Õhk/õhk soojuspump töötas poolest septemrist maini, kasutasime ka paar elektriradikat. Katelt kütsin ainult paar korda talve jooksul, elektrilist tenni pole üldse kasutanud.  Keskmine temperatuur majas oli 20-22C. Majas 4 elaniku.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</si>
</sst>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slantDashDot">
        <color auto="1"/>
      </left>
      <right/>
      <top style="slantDashDot">
        <color auto="1"/>
      </top>
      <bottom/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 style="slantDashDot">
        <color auto="1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auto="1"/>
      </left>
      <right/>
      <top/>
      <bottom style="slantDashDot">
        <color auto="1"/>
      </bottom>
      <diagonal/>
    </border>
    <border>
      <left/>
      <right style="slantDashDot">
        <color auto="1"/>
      </right>
      <top/>
      <bottom style="slantDashDot">
        <color auto="1"/>
      </bottom>
      <diagonal/>
    </border>
    <border>
      <left style="slantDashDot">
        <color auto="1"/>
      </left>
      <right style="slantDashDot">
        <color auto="1"/>
      </right>
      <top style="slantDashDot">
        <color auto="1"/>
      </top>
      <bottom/>
      <diagonal/>
    </border>
    <border>
      <left style="slantDashDot">
        <color auto="1"/>
      </left>
      <right style="slantDashDot">
        <color auto="1"/>
      </right>
      <top/>
      <bottom/>
      <diagonal/>
    </border>
    <border>
      <left style="slantDashDot">
        <color auto="1"/>
      </left>
      <right style="slantDashDot">
        <color auto="1"/>
      </right>
      <top/>
      <bottom style="slantDashDot">
        <color auto="1"/>
      </bottom>
      <diagonal/>
    </border>
    <border>
      <left/>
      <right/>
      <top style="slantDashDot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0" xfId="0" applyFont="1"/>
    <xf numFmtId="0" fontId="2" fillId="0" borderId="0" xfId="0" applyFont="1" applyFill="1" applyBorder="1"/>
    <xf numFmtId="0" fontId="3" fillId="0" borderId="0" xfId="0" applyFont="1"/>
    <xf numFmtId="0" fontId="0" fillId="0" borderId="14" xfId="0" applyBorder="1"/>
    <xf numFmtId="0" fontId="0" fillId="0" borderId="15" xfId="0" applyBorder="1"/>
    <xf numFmtId="2" fontId="0" fillId="0" borderId="15" xfId="0" applyNumberFormat="1" applyBorder="1"/>
    <xf numFmtId="2" fontId="0" fillId="0" borderId="16" xfId="0" applyNumberFormat="1" applyBorder="1"/>
    <xf numFmtId="2" fontId="0" fillId="0" borderId="0" xfId="0" applyNumberFormat="1" applyAlignment="1">
      <alignment horizontal="center"/>
    </xf>
    <xf numFmtId="0" fontId="0" fillId="0" borderId="15" xfId="0" applyFill="1" applyBorder="1"/>
    <xf numFmtId="0" fontId="0" fillId="2" borderId="15" xfId="0" applyFill="1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2" borderId="21" xfId="0" applyFill="1" applyBorder="1"/>
    <xf numFmtId="2" fontId="0" fillId="2" borderId="0" xfId="0" applyNumberFormat="1" applyFill="1"/>
    <xf numFmtId="2" fontId="0" fillId="2" borderId="0" xfId="0" applyNumberFormat="1" applyFill="1" applyAlignment="1">
      <alignment horizontal="center"/>
    </xf>
    <xf numFmtId="0" fontId="2" fillId="0" borderId="23" xfId="0" applyFont="1" applyBorder="1"/>
    <xf numFmtId="2" fontId="0" fillId="0" borderId="24" xfId="0" applyNumberFormat="1" applyBorder="1"/>
    <xf numFmtId="2" fontId="0" fillId="2" borderId="24" xfId="0" applyNumberFormat="1" applyFill="1" applyBorder="1"/>
    <xf numFmtId="2" fontId="0" fillId="2" borderId="25" xfId="0" applyNumberFormat="1" applyFill="1" applyBorder="1"/>
    <xf numFmtId="0" fontId="0" fillId="0" borderId="22" xfId="0" applyBorder="1"/>
    <xf numFmtId="0" fontId="0" fillId="3" borderId="0" xfId="0" applyFill="1"/>
    <xf numFmtId="0" fontId="0" fillId="3" borderId="7" xfId="0" applyFill="1" applyBorder="1"/>
    <xf numFmtId="0" fontId="0" fillId="3" borderId="0" xfId="0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0" xfId="0" applyFill="1" applyAlignment="1"/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10" xfId="0" applyFill="1" applyBorder="1"/>
    <xf numFmtId="0" fontId="0" fillId="3" borderId="5" xfId="0" applyFill="1" applyBorder="1"/>
    <xf numFmtId="0" fontId="0" fillId="3" borderId="6" xfId="0" applyFill="1" applyBorder="1"/>
    <xf numFmtId="0" fontId="0" fillId="4" borderId="14" xfId="0" applyFill="1" applyBorder="1"/>
    <xf numFmtId="0" fontId="0" fillId="4" borderId="15" xfId="0" applyFill="1" applyBorder="1"/>
    <xf numFmtId="2" fontId="0" fillId="4" borderId="15" xfId="0" applyNumberFormat="1" applyFill="1" applyBorder="1"/>
    <xf numFmtId="2" fontId="0" fillId="4" borderId="24" xfId="0" applyNumberFormat="1" applyFill="1" applyBorder="1"/>
    <xf numFmtId="2" fontId="0" fillId="4" borderId="16" xfId="0" applyNumberFormat="1" applyFill="1" applyBorder="1"/>
    <xf numFmtId="0" fontId="0" fillId="4" borderId="24" xfId="0" applyFill="1" applyBorder="1"/>
    <xf numFmtId="0" fontId="0" fillId="0" borderId="14" xfId="0" applyFill="1" applyBorder="1"/>
    <xf numFmtId="2" fontId="0" fillId="0" borderId="15" xfId="0" applyNumberFormat="1" applyFill="1" applyBorder="1"/>
    <xf numFmtId="2" fontId="0" fillId="0" borderId="24" xfId="0" applyNumberFormat="1" applyFill="1" applyBorder="1"/>
    <xf numFmtId="2" fontId="0" fillId="0" borderId="16" xfId="0" applyNumberFormat="1" applyFill="1" applyBorder="1"/>
    <xf numFmtId="0" fontId="0" fillId="2" borderId="24" xfId="0" applyFill="1" applyBorder="1"/>
    <xf numFmtId="0" fontId="0" fillId="2" borderId="26" xfId="0" applyFill="1" applyBorder="1"/>
    <xf numFmtId="0" fontId="0" fillId="2" borderId="27" xfId="0" applyFill="1" applyBorder="1"/>
    <xf numFmtId="0" fontId="3" fillId="0" borderId="0" xfId="0" applyFont="1" applyBorder="1"/>
    <xf numFmtId="0" fontId="0" fillId="0" borderId="0" xfId="0" applyFill="1" applyBorder="1"/>
    <xf numFmtId="0" fontId="0" fillId="0" borderId="0" xfId="0" applyBorder="1"/>
    <xf numFmtId="0" fontId="0" fillId="0" borderId="28" xfId="0" applyFill="1" applyBorder="1"/>
    <xf numFmtId="0" fontId="3" fillId="0" borderId="28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8" fillId="0" borderId="0" xfId="0" applyFont="1" applyAlignment="1"/>
    <xf numFmtId="0" fontId="0" fillId="3" borderId="0" xfId="0" applyFill="1" applyAlignment="1">
      <alignment horizontal="left"/>
    </xf>
    <xf numFmtId="0" fontId="0" fillId="3" borderId="0" xfId="0" applyFill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8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596900</xdr:colOff>
      <xdr:row>3</xdr:row>
      <xdr:rowOff>12700</xdr:rowOff>
    </xdr:from>
    <xdr:to>
      <xdr:col>20</xdr:col>
      <xdr:colOff>12700</xdr:colOff>
      <xdr:row>3</xdr:row>
      <xdr:rowOff>25400</xdr:rowOff>
    </xdr:to>
    <xdr:cxnSp macro="">
      <xdr:nvCxnSpPr>
        <xdr:cNvPr id="3" name="Straight Connector 2"/>
        <xdr:cNvCxnSpPr/>
      </xdr:nvCxnSpPr>
      <xdr:spPr>
        <a:xfrm flipV="1">
          <a:off x="3644900" y="584200"/>
          <a:ext cx="9779000" cy="127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18</xdr:row>
      <xdr:rowOff>0</xdr:rowOff>
    </xdr:from>
    <xdr:to>
      <xdr:col>19</xdr:col>
      <xdr:colOff>596900</xdr:colOff>
      <xdr:row>18</xdr:row>
      <xdr:rowOff>0</xdr:rowOff>
    </xdr:to>
    <xdr:cxnSp macro="">
      <xdr:nvCxnSpPr>
        <xdr:cNvPr id="5" name="Straight Connector 4"/>
        <xdr:cNvCxnSpPr/>
      </xdr:nvCxnSpPr>
      <xdr:spPr>
        <a:xfrm>
          <a:off x="2438400" y="3448050"/>
          <a:ext cx="9740900" cy="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0</xdr:colOff>
      <xdr:row>3</xdr:row>
      <xdr:rowOff>12700</xdr:rowOff>
    </xdr:from>
    <xdr:to>
      <xdr:col>20</xdr:col>
      <xdr:colOff>25400</xdr:colOff>
      <xdr:row>48</xdr:row>
      <xdr:rowOff>38100</xdr:rowOff>
    </xdr:to>
    <xdr:cxnSp macro="">
      <xdr:nvCxnSpPr>
        <xdr:cNvPr id="8" name="Straight Connector 7"/>
        <xdr:cNvCxnSpPr/>
      </xdr:nvCxnSpPr>
      <xdr:spPr>
        <a:xfrm>
          <a:off x="12192000" y="584200"/>
          <a:ext cx="25400" cy="86741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</xdr:colOff>
      <xdr:row>3</xdr:row>
      <xdr:rowOff>25400</xdr:rowOff>
    </xdr:from>
    <xdr:to>
      <xdr:col>4</xdr:col>
      <xdr:colOff>12700</xdr:colOff>
      <xdr:row>48</xdr:row>
      <xdr:rowOff>25400</xdr:rowOff>
    </xdr:to>
    <xdr:cxnSp macro="">
      <xdr:nvCxnSpPr>
        <xdr:cNvPr id="11" name="Straight Connector 10"/>
        <xdr:cNvCxnSpPr/>
      </xdr:nvCxnSpPr>
      <xdr:spPr>
        <a:xfrm>
          <a:off x="2438402" y="596900"/>
          <a:ext cx="12698" cy="86487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571500</xdr:colOff>
      <xdr:row>29</xdr:row>
      <xdr:rowOff>0</xdr:rowOff>
    </xdr:from>
    <xdr:to>
      <xdr:col>19</xdr:col>
      <xdr:colOff>584200</xdr:colOff>
      <xdr:row>29</xdr:row>
      <xdr:rowOff>0</xdr:rowOff>
    </xdr:to>
    <xdr:cxnSp macro="">
      <xdr:nvCxnSpPr>
        <xdr:cNvPr id="24" name="Straight Connector 23"/>
        <xdr:cNvCxnSpPr/>
      </xdr:nvCxnSpPr>
      <xdr:spPr>
        <a:xfrm flipH="1">
          <a:off x="3619500" y="5524500"/>
          <a:ext cx="9766300" cy="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25401</xdr:colOff>
      <xdr:row>3</xdr:row>
      <xdr:rowOff>12700</xdr:rowOff>
    </xdr:from>
    <xdr:to>
      <xdr:col>24</xdr:col>
      <xdr:colOff>584200</xdr:colOff>
      <xdr:row>17</xdr:row>
      <xdr:rowOff>19050</xdr:rowOff>
    </xdr:to>
    <xdr:cxnSp macro="">
      <xdr:nvCxnSpPr>
        <xdr:cNvPr id="28" name="Straight Connector 27"/>
        <xdr:cNvCxnSpPr/>
      </xdr:nvCxnSpPr>
      <xdr:spPr>
        <a:xfrm flipH="1">
          <a:off x="14046201" y="584200"/>
          <a:ext cx="2387599" cy="267335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0</xdr:colOff>
      <xdr:row>3</xdr:row>
      <xdr:rowOff>12700</xdr:rowOff>
    </xdr:from>
    <xdr:to>
      <xdr:col>28</xdr:col>
      <xdr:colOff>596900</xdr:colOff>
      <xdr:row>17</xdr:row>
      <xdr:rowOff>0</xdr:rowOff>
    </xdr:to>
    <xdr:cxnSp macro="">
      <xdr:nvCxnSpPr>
        <xdr:cNvPr id="30" name="Straight Connector 29"/>
        <xdr:cNvCxnSpPr/>
      </xdr:nvCxnSpPr>
      <xdr:spPr>
        <a:xfrm flipH="1" flipV="1">
          <a:off x="16459200" y="584200"/>
          <a:ext cx="2425700" cy="26543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50800</xdr:colOff>
      <xdr:row>9</xdr:row>
      <xdr:rowOff>177800</xdr:rowOff>
    </xdr:from>
    <xdr:to>
      <xdr:col>25</xdr:col>
      <xdr:colOff>12700</xdr:colOff>
      <xdr:row>10</xdr:row>
      <xdr:rowOff>0</xdr:rowOff>
    </xdr:to>
    <xdr:cxnSp macro="">
      <xdr:nvCxnSpPr>
        <xdr:cNvPr id="34" name="Straight Connector 33"/>
        <xdr:cNvCxnSpPr/>
      </xdr:nvCxnSpPr>
      <xdr:spPr>
        <a:xfrm flipH="1" flipV="1">
          <a:off x="15290800" y="1892300"/>
          <a:ext cx="1181100" cy="127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25400</xdr:colOff>
      <xdr:row>17</xdr:row>
      <xdr:rowOff>25400</xdr:rowOff>
    </xdr:from>
    <xdr:to>
      <xdr:col>21</xdr:col>
      <xdr:colOff>25400</xdr:colOff>
      <xdr:row>39</xdr:row>
      <xdr:rowOff>0</xdr:rowOff>
    </xdr:to>
    <xdr:cxnSp macro="">
      <xdr:nvCxnSpPr>
        <xdr:cNvPr id="37" name="Straight Connector 36"/>
        <xdr:cNvCxnSpPr/>
      </xdr:nvCxnSpPr>
      <xdr:spPr>
        <a:xfrm>
          <a:off x="12827000" y="3289300"/>
          <a:ext cx="0" cy="42164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584200</xdr:colOff>
      <xdr:row>17</xdr:row>
      <xdr:rowOff>0</xdr:rowOff>
    </xdr:from>
    <xdr:to>
      <xdr:col>28</xdr:col>
      <xdr:colOff>596900</xdr:colOff>
      <xdr:row>48</xdr:row>
      <xdr:rowOff>0</xdr:rowOff>
    </xdr:to>
    <xdr:cxnSp macro="">
      <xdr:nvCxnSpPr>
        <xdr:cNvPr id="40" name="Straight Connector 39"/>
        <xdr:cNvCxnSpPr/>
      </xdr:nvCxnSpPr>
      <xdr:spPr>
        <a:xfrm flipH="1">
          <a:off x="17653000" y="3263900"/>
          <a:ext cx="12700" cy="59563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39</xdr:row>
      <xdr:rowOff>0</xdr:rowOff>
    </xdr:to>
    <xdr:cxnSp macro="">
      <xdr:nvCxnSpPr>
        <xdr:cNvPr id="41" name="Straight Connector 40"/>
        <xdr:cNvCxnSpPr/>
      </xdr:nvCxnSpPr>
      <xdr:spPr>
        <a:xfrm>
          <a:off x="16459200" y="1905000"/>
          <a:ext cx="0" cy="55245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6350</xdr:colOff>
      <xdr:row>17</xdr:row>
      <xdr:rowOff>165100</xdr:rowOff>
    </xdr:from>
    <xdr:to>
      <xdr:col>24</xdr:col>
      <xdr:colOff>590550</xdr:colOff>
      <xdr:row>17</xdr:row>
      <xdr:rowOff>177800</xdr:rowOff>
    </xdr:to>
    <xdr:cxnSp macro="">
      <xdr:nvCxnSpPr>
        <xdr:cNvPr id="42" name="Straight Connector 41"/>
        <xdr:cNvCxnSpPr/>
      </xdr:nvCxnSpPr>
      <xdr:spPr>
        <a:xfrm>
          <a:off x="12807950" y="3422650"/>
          <a:ext cx="2413000" cy="127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25400</xdr:colOff>
      <xdr:row>13</xdr:row>
      <xdr:rowOff>177800</xdr:rowOff>
    </xdr:from>
    <xdr:to>
      <xdr:col>28</xdr:col>
      <xdr:colOff>101600</xdr:colOff>
      <xdr:row>14</xdr:row>
      <xdr:rowOff>0</xdr:rowOff>
    </xdr:to>
    <xdr:cxnSp macro="">
      <xdr:nvCxnSpPr>
        <xdr:cNvPr id="45" name="Straight Connector 44"/>
        <xdr:cNvCxnSpPr/>
      </xdr:nvCxnSpPr>
      <xdr:spPr>
        <a:xfrm flipH="1" flipV="1">
          <a:off x="16484600" y="2654300"/>
          <a:ext cx="1905000" cy="127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0</xdr:colOff>
      <xdr:row>23</xdr:row>
      <xdr:rowOff>25400</xdr:rowOff>
    </xdr:from>
    <xdr:to>
      <xdr:col>29</xdr:col>
      <xdr:colOff>0</xdr:colOff>
      <xdr:row>23</xdr:row>
      <xdr:rowOff>25400</xdr:rowOff>
    </xdr:to>
    <xdr:cxnSp macro="">
      <xdr:nvCxnSpPr>
        <xdr:cNvPr id="50" name="Straight Connector 49"/>
        <xdr:cNvCxnSpPr/>
      </xdr:nvCxnSpPr>
      <xdr:spPr>
        <a:xfrm>
          <a:off x="16459200" y="4406900"/>
          <a:ext cx="2438400" cy="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25400</xdr:colOff>
      <xdr:row>29</xdr:row>
      <xdr:rowOff>0</xdr:rowOff>
    </xdr:from>
    <xdr:to>
      <xdr:col>25</xdr:col>
      <xdr:colOff>12700</xdr:colOff>
      <xdr:row>29</xdr:row>
      <xdr:rowOff>0</xdr:rowOff>
    </xdr:to>
    <xdr:cxnSp macro="">
      <xdr:nvCxnSpPr>
        <xdr:cNvPr id="54" name="Straight Connector 53"/>
        <xdr:cNvCxnSpPr/>
      </xdr:nvCxnSpPr>
      <xdr:spPr>
        <a:xfrm>
          <a:off x="14046200" y="5524500"/>
          <a:ext cx="2425700" cy="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0</xdr:colOff>
      <xdr:row>35</xdr:row>
      <xdr:rowOff>0</xdr:rowOff>
    </xdr:from>
    <xdr:to>
      <xdr:col>29</xdr:col>
      <xdr:colOff>0</xdr:colOff>
      <xdr:row>35</xdr:row>
      <xdr:rowOff>12700</xdr:rowOff>
    </xdr:to>
    <xdr:cxnSp macro="">
      <xdr:nvCxnSpPr>
        <xdr:cNvPr id="58" name="Straight Connector 57"/>
        <xdr:cNvCxnSpPr/>
      </xdr:nvCxnSpPr>
      <xdr:spPr>
        <a:xfrm>
          <a:off x="16459200" y="6667500"/>
          <a:ext cx="2438400" cy="127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25400</xdr:colOff>
      <xdr:row>38</xdr:row>
      <xdr:rowOff>177800</xdr:rowOff>
    </xdr:from>
    <xdr:to>
      <xdr:col>29</xdr:col>
      <xdr:colOff>0</xdr:colOff>
      <xdr:row>38</xdr:row>
      <xdr:rowOff>177800</xdr:rowOff>
    </xdr:to>
    <xdr:cxnSp macro="">
      <xdr:nvCxnSpPr>
        <xdr:cNvPr id="62" name="Straight Connector 61"/>
        <xdr:cNvCxnSpPr/>
      </xdr:nvCxnSpPr>
      <xdr:spPr>
        <a:xfrm>
          <a:off x="14046200" y="7416800"/>
          <a:ext cx="4851400" cy="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38100</xdr:colOff>
      <xdr:row>29</xdr:row>
      <xdr:rowOff>0</xdr:rowOff>
    </xdr:from>
    <xdr:to>
      <xdr:col>25</xdr:col>
      <xdr:colOff>0</xdr:colOff>
      <xdr:row>38</xdr:row>
      <xdr:rowOff>165100</xdr:rowOff>
    </xdr:to>
    <xdr:cxnSp macro="">
      <xdr:nvCxnSpPr>
        <xdr:cNvPr id="65" name="Straight Connector 64"/>
        <xdr:cNvCxnSpPr/>
      </xdr:nvCxnSpPr>
      <xdr:spPr>
        <a:xfrm>
          <a:off x="14058900" y="5524500"/>
          <a:ext cx="2400300" cy="1879600"/>
        </a:xfrm>
        <a:prstGeom prst="line">
          <a:avLst/>
        </a:prstGeom>
        <a:ln w="381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25400</xdr:colOff>
      <xdr:row>29</xdr:row>
      <xdr:rowOff>0</xdr:rowOff>
    </xdr:from>
    <xdr:to>
      <xdr:col>24</xdr:col>
      <xdr:colOff>584200</xdr:colOff>
      <xdr:row>38</xdr:row>
      <xdr:rowOff>152400</xdr:rowOff>
    </xdr:to>
    <xdr:cxnSp macro="">
      <xdr:nvCxnSpPr>
        <xdr:cNvPr id="66" name="Straight Connector 65"/>
        <xdr:cNvCxnSpPr/>
      </xdr:nvCxnSpPr>
      <xdr:spPr>
        <a:xfrm flipH="1">
          <a:off x="14046200" y="5524500"/>
          <a:ext cx="2387600" cy="1866900"/>
        </a:xfrm>
        <a:prstGeom prst="line">
          <a:avLst/>
        </a:prstGeom>
        <a:ln w="381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241300</xdr:colOff>
      <xdr:row>15</xdr:row>
      <xdr:rowOff>88900</xdr:rowOff>
    </xdr:from>
    <xdr:to>
      <xdr:col>25</xdr:col>
      <xdr:colOff>241300</xdr:colOff>
      <xdr:row>23</xdr:row>
      <xdr:rowOff>25400</xdr:rowOff>
    </xdr:to>
    <xdr:cxnSp macro="">
      <xdr:nvCxnSpPr>
        <xdr:cNvPr id="70" name="Straight Connector 69"/>
        <xdr:cNvCxnSpPr/>
      </xdr:nvCxnSpPr>
      <xdr:spPr>
        <a:xfrm>
          <a:off x="15481300" y="2971800"/>
          <a:ext cx="0" cy="14986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355600</xdr:colOff>
      <xdr:row>19</xdr:row>
      <xdr:rowOff>114300</xdr:rowOff>
    </xdr:from>
    <xdr:to>
      <xdr:col>28</xdr:col>
      <xdr:colOff>12700</xdr:colOff>
      <xdr:row>19</xdr:row>
      <xdr:rowOff>114300</xdr:rowOff>
    </xdr:to>
    <xdr:cxnSp macro="">
      <xdr:nvCxnSpPr>
        <xdr:cNvPr id="72" name="Straight Connector 71"/>
        <xdr:cNvCxnSpPr/>
      </xdr:nvCxnSpPr>
      <xdr:spPr>
        <a:xfrm>
          <a:off x="17424400" y="3759200"/>
          <a:ext cx="8763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165100</xdr:colOff>
      <xdr:row>15</xdr:row>
      <xdr:rowOff>88900</xdr:rowOff>
    </xdr:from>
    <xdr:to>
      <xdr:col>26</xdr:col>
      <xdr:colOff>177800</xdr:colOff>
      <xdr:row>23</xdr:row>
      <xdr:rowOff>38100</xdr:rowOff>
    </xdr:to>
    <xdr:cxnSp macro="">
      <xdr:nvCxnSpPr>
        <xdr:cNvPr id="73" name="Straight Connector 72"/>
        <xdr:cNvCxnSpPr/>
      </xdr:nvCxnSpPr>
      <xdr:spPr>
        <a:xfrm>
          <a:off x="17233900" y="2971800"/>
          <a:ext cx="12700" cy="14859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266700</xdr:colOff>
      <xdr:row>15</xdr:row>
      <xdr:rowOff>88900</xdr:rowOff>
    </xdr:from>
    <xdr:to>
      <xdr:col>26</xdr:col>
      <xdr:colOff>177800</xdr:colOff>
      <xdr:row>15</xdr:row>
      <xdr:rowOff>88900</xdr:rowOff>
    </xdr:to>
    <xdr:cxnSp macro="">
      <xdr:nvCxnSpPr>
        <xdr:cNvPr id="74" name="Straight Connector 73"/>
        <xdr:cNvCxnSpPr/>
      </xdr:nvCxnSpPr>
      <xdr:spPr>
        <a:xfrm>
          <a:off x="16725900" y="2971800"/>
          <a:ext cx="5207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342900</xdr:colOff>
      <xdr:row>16</xdr:row>
      <xdr:rowOff>12700</xdr:rowOff>
    </xdr:from>
    <xdr:to>
      <xdr:col>28</xdr:col>
      <xdr:colOff>0</xdr:colOff>
      <xdr:row>16</xdr:row>
      <xdr:rowOff>12700</xdr:rowOff>
    </xdr:to>
    <xdr:cxnSp macro="">
      <xdr:nvCxnSpPr>
        <xdr:cNvPr id="78" name="Straight Connector 77"/>
        <xdr:cNvCxnSpPr/>
      </xdr:nvCxnSpPr>
      <xdr:spPr>
        <a:xfrm flipH="1">
          <a:off x="16192500" y="3086100"/>
          <a:ext cx="8763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0</xdr:colOff>
      <xdr:row>16</xdr:row>
      <xdr:rowOff>0</xdr:rowOff>
    </xdr:from>
    <xdr:to>
      <xdr:col>28</xdr:col>
      <xdr:colOff>0</xdr:colOff>
      <xdr:row>19</xdr:row>
      <xdr:rowOff>127000</xdr:rowOff>
    </xdr:to>
    <xdr:cxnSp macro="">
      <xdr:nvCxnSpPr>
        <xdr:cNvPr id="79" name="Straight Connector 78"/>
        <xdr:cNvCxnSpPr/>
      </xdr:nvCxnSpPr>
      <xdr:spPr>
        <a:xfrm>
          <a:off x="18288000" y="3073400"/>
          <a:ext cx="0" cy="6985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342900</xdr:colOff>
      <xdr:row>16</xdr:row>
      <xdr:rowOff>0</xdr:rowOff>
    </xdr:from>
    <xdr:to>
      <xdr:col>26</xdr:col>
      <xdr:colOff>342900</xdr:colOff>
      <xdr:row>19</xdr:row>
      <xdr:rowOff>114300</xdr:rowOff>
    </xdr:to>
    <xdr:cxnSp macro="">
      <xdr:nvCxnSpPr>
        <xdr:cNvPr id="80" name="Straight Connector 79"/>
        <xdr:cNvCxnSpPr/>
      </xdr:nvCxnSpPr>
      <xdr:spPr>
        <a:xfrm>
          <a:off x="17411700" y="3073400"/>
          <a:ext cx="0" cy="6858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139700</xdr:colOff>
      <xdr:row>27</xdr:row>
      <xdr:rowOff>12700</xdr:rowOff>
    </xdr:from>
    <xdr:to>
      <xdr:col>26</xdr:col>
      <xdr:colOff>139700</xdr:colOff>
      <xdr:row>34</xdr:row>
      <xdr:rowOff>177800</xdr:rowOff>
    </xdr:to>
    <xdr:cxnSp macro="">
      <xdr:nvCxnSpPr>
        <xdr:cNvPr id="86" name="Straight Connector 85"/>
        <xdr:cNvCxnSpPr/>
      </xdr:nvCxnSpPr>
      <xdr:spPr>
        <a:xfrm>
          <a:off x="15989300" y="5232400"/>
          <a:ext cx="0" cy="14986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101600</xdr:colOff>
      <xdr:row>27</xdr:row>
      <xdr:rowOff>25400</xdr:rowOff>
    </xdr:from>
    <xdr:to>
      <xdr:col>25</xdr:col>
      <xdr:colOff>114300</xdr:colOff>
      <xdr:row>34</xdr:row>
      <xdr:rowOff>177800</xdr:rowOff>
    </xdr:to>
    <xdr:cxnSp macro="">
      <xdr:nvCxnSpPr>
        <xdr:cNvPr id="87" name="Straight Connector 86"/>
        <xdr:cNvCxnSpPr/>
      </xdr:nvCxnSpPr>
      <xdr:spPr>
        <a:xfrm>
          <a:off x="16560800" y="5219700"/>
          <a:ext cx="12700" cy="14859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101600</xdr:colOff>
      <xdr:row>27</xdr:row>
      <xdr:rowOff>0</xdr:rowOff>
    </xdr:from>
    <xdr:to>
      <xdr:col>26</xdr:col>
      <xdr:colOff>152400</xdr:colOff>
      <xdr:row>27</xdr:row>
      <xdr:rowOff>12700</xdr:rowOff>
    </xdr:to>
    <xdr:cxnSp macro="">
      <xdr:nvCxnSpPr>
        <xdr:cNvPr id="88" name="Straight Connector 87"/>
        <xdr:cNvCxnSpPr/>
      </xdr:nvCxnSpPr>
      <xdr:spPr>
        <a:xfrm flipV="1">
          <a:off x="16560800" y="5194300"/>
          <a:ext cx="660400" cy="127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381000</xdr:colOff>
      <xdr:row>27</xdr:row>
      <xdr:rowOff>50800</xdr:rowOff>
    </xdr:from>
    <xdr:to>
      <xdr:col>26</xdr:col>
      <xdr:colOff>381000</xdr:colOff>
      <xdr:row>31</xdr:row>
      <xdr:rowOff>177800</xdr:rowOff>
    </xdr:to>
    <xdr:cxnSp macro="">
      <xdr:nvCxnSpPr>
        <xdr:cNvPr id="90" name="Straight Connector 89"/>
        <xdr:cNvCxnSpPr/>
      </xdr:nvCxnSpPr>
      <xdr:spPr>
        <a:xfrm>
          <a:off x="17449800" y="5245100"/>
          <a:ext cx="0" cy="8890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381000</xdr:colOff>
      <xdr:row>27</xdr:row>
      <xdr:rowOff>50800</xdr:rowOff>
    </xdr:from>
    <xdr:to>
      <xdr:col>28</xdr:col>
      <xdr:colOff>215900</xdr:colOff>
      <xdr:row>27</xdr:row>
      <xdr:rowOff>50800</xdr:rowOff>
    </xdr:to>
    <xdr:cxnSp macro="">
      <xdr:nvCxnSpPr>
        <xdr:cNvPr id="91" name="Straight Connector 90"/>
        <xdr:cNvCxnSpPr/>
      </xdr:nvCxnSpPr>
      <xdr:spPr>
        <a:xfrm flipH="1">
          <a:off x="17449800" y="5245100"/>
          <a:ext cx="10541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393700</xdr:colOff>
      <xdr:row>31</xdr:row>
      <xdr:rowOff>165100</xdr:rowOff>
    </xdr:from>
    <xdr:to>
      <xdr:col>28</xdr:col>
      <xdr:colOff>241300</xdr:colOff>
      <xdr:row>31</xdr:row>
      <xdr:rowOff>165100</xdr:rowOff>
    </xdr:to>
    <xdr:cxnSp macro="">
      <xdr:nvCxnSpPr>
        <xdr:cNvPr id="92" name="Straight Connector 91"/>
        <xdr:cNvCxnSpPr/>
      </xdr:nvCxnSpPr>
      <xdr:spPr>
        <a:xfrm flipH="1">
          <a:off x="17462500" y="6121400"/>
          <a:ext cx="10668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190500</xdr:colOff>
      <xdr:row>27</xdr:row>
      <xdr:rowOff>50800</xdr:rowOff>
    </xdr:from>
    <xdr:to>
      <xdr:col>28</xdr:col>
      <xdr:colOff>190500</xdr:colOff>
      <xdr:row>31</xdr:row>
      <xdr:rowOff>177800</xdr:rowOff>
    </xdr:to>
    <xdr:cxnSp macro="">
      <xdr:nvCxnSpPr>
        <xdr:cNvPr id="94" name="Straight Connector 93"/>
        <xdr:cNvCxnSpPr/>
      </xdr:nvCxnSpPr>
      <xdr:spPr>
        <a:xfrm>
          <a:off x="18478500" y="5245100"/>
          <a:ext cx="0" cy="8890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596900</xdr:colOff>
      <xdr:row>23</xdr:row>
      <xdr:rowOff>0</xdr:rowOff>
    </xdr:from>
    <xdr:to>
      <xdr:col>25</xdr:col>
      <xdr:colOff>63500</xdr:colOff>
      <xdr:row>23</xdr:row>
      <xdr:rowOff>25400</xdr:rowOff>
    </xdr:to>
    <xdr:cxnSp macro="">
      <xdr:nvCxnSpPr>
        <xdr:cNvPr id="100" name="Straight Connector 99"/>
        <xdr:cNvCxnSpPr/>
      </xdr:nvCxnSpPr>
      <xdr:spPr>
        <a:xfrm flipH="1" flipV="1">
          <a:off x="3644900" y="4419600"/>
          <a:ext cx="12877800" cy="25400"/>
        </a:xfrm>
        <a:prstGeom prst="line">
          <a:avLst/>
        </a:prstGeom>
        <a:ln w="19050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584200</xdr:colOff>
      <xdr:row>35</xdr:row>
      <xdr:rowOff>0</xdr:rowOff>
    </xdr:from>
    <xdr:to>
      <xdr:col>25</xdr:col>
      <xdr:colOff>50800</xdr:colOff>
      <xdr:row>35</xdr:row>
      <xdr:rowOff>25400</xdr:rowOff>
    </xdr:to>
    <xdr:cxnSp macro="">
      <xdr:nvCxnSpPr>
        <xdr:cNvPr id="103" name="Straight Connector 102"/>
        <xdr:cNvCxnSpPr/>
      </xdr:nvCxnSpPr>
      <xdr:spPr>
        <a:xfrm flipH="1" flipV="1">
          <a:off x="3632200" y="6718300"/>
          <a:ext cx="12877800" cy="25400"/>
        </a:xfrm>
        <a:prstGeom prst="line">
          <a:avLst/>
        </a:prstGeom>
        <a:ln w="19050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0</xdr:colOff>
      <xdr:row>48</xdr:row>
      <xdr:rowOff>0</xdr:rowOff>
    </xdr:from>
    <xdr:to>
      <xdr:col>29</xdr:col>
      <xdr:colOff>12700</xdr:colOff>
      <xdr:row>48</xdr:row>
      <xdr:rowOff>12700</xdr:rowOff>
    </xdr:to>
    <xdr:cxnSp macro="">
      <xdr:nvCxnSpPr>
        <xdr:cNvPr id="106" name="Straight Connector 105"/>
        <xdr:cNvCxnSpPr/>
      </xdr:nvCxnSpPr>
      <xdr:spPr>
        <a:xfrm flipV="1">
          <a:off x="15240000" y="9220200"/>
          <a:ext cx="2451100" cy="127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48</xdr:row>
      <xdr:rowOff>25400</xdr:rowOff>
    </xdr:from>
    <xdr:to>
      <xdr:col>20</xdr:col>
      <xdr:colOff>12700</xdr:colOff>
      <xdr:row>48</xdr:row>
      <xdr:rowOff>25400</xdr:rowOff>
    </xdr:to>
    <xdr:cxnSp macro="">
      <xdr:nvCxnSpPr>
        <xdr:cNvPr id="108" name="Straight Connector 107"/>
        <xdr:cNvCxnSpPr/>
      </xdr:nvCxnSpPr>
      <xdr:spPr>
        <a:xfrm>
          <a:off x="2438400" y="9245600"/>
          <a:ext cx="9766300" cy="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12700</xdr:colOff>
      <xdr:row>38</xdr:row>
      <xdr:rowOff>165100</xdr:rowOff>
    </xdr:from>
    <xdr:to>
      <xdr:col>25</xdr:col>
      <xdr:colOff>25400</xdr:colOff>
      <xdr:row>48</xdr:row>
      <xdr:rowOff>12700</xdr:rowOff>
    </xdr:to>
    <xdr:cxnSp macro="">
      <xdr:nvCxnSpPr>
        <xdr:cNvPr id="112" name="Straight Connector 111"/>
        <xdr:cNvCxnSpPr/>
      </xdr:nvCxnSpPr>
      <xdr:spPr>
        <a:xfrm flipH="1">
          <a:off x="15252700" y="7480300"/>
          <a:ext cx="12700" cy="17526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444500</xdr:colOff>
      <xdr:row>4</xdr:row>
      <xdr:rowOff>88900</xdr:rowOff>
    </xdr:from>
    <xdr:to>
      <xdr:col>12</xdr:col>
      <xdr:colOff>190500</xdr:colOff>
      <xdr:row>8</xdr:row>
      <xdr:rowOff>152400</xdr:rowOff>
    </xdr:to>
    <xdr:sp macro="" textlink="">
      <xdr:nvSpPr>
        <xdr:cNvPr id="116" name="Oval 115"/>
        <xdr:cNvSpPr/>
      </xdr:nvSpPr>
      <xdr:spPr>
        <a:xfrm>
          <a:off x="8369300" y="850900"/>
          <a:ext cx="355600" cy="825500"/>
        </a:xfrm>
        <a:prstGeom prst="ellipse">
          <a:avLst/>
        </a:prstGeom>
        <a:solidFill>
          <a:srgbClr val="FFC000"/>
        </a:solidFill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0</xdr:colOff>
      <xdr:row>9</xdr:row>
      <xdr:rowOff>177800</xdr:rowOff>
    </xdr:from>
    <xdr:to>
      <xdr:col>25</xdr:col>
      <xdr:colOff>76200</xdr:colOff>
      <xdr:row>10</xdr:row>
      <xdr:rowOff>12700</xdr:rowOff>
    </xdr:to>
    <xdr:cxnSp macro="">
      <xdr:nvCxnSpPr>
        <xdr:cNvPr id="117" name="Straight Connector 116"/>
        <xdr:cNvCxnSpPr/>
      </xdr:nvCxnSpPr>
      <xdr:spPr>
        <a:xfrm flipH="1" flipV="1">
          <a:off x="3657600" y="1892300"/>
          <a:ext cx="12877800" cy="25400"/>
        </a:xfrm>
        <a:prstGeom prst="line">
          <a:avLst/>
        </a:prstGeom>
        <a:ln w="19050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444500</xdr:colOff>
      <xdr:row>42</xdr:row>
      <xdr:rowOff>101600</xdr:rowOff>
    </xdr:from>
    <xdr:to>
      <xdr:col>6</xdr:col>
      <xdr:colOff>267716</xdr:colOff>
      <xdr:row>48</xdr:row>
      <xdr:rowOff>1016</xdr:rowOff>
    </xdr:to>
    <xdr:sp macro="" textlink="">
      <xdr:nvSpPr>
        <xdr:cNvPr id="118" name="Bevel 117"/>
        <xdr:cNvSpPr/>
      </xdr:nvSpPr>
      <xdr:spPr>
        <a:xfrm>
          <a:off x="2882900" y="8178800"/>
          <a:ext cx="1042416" cy="1042416"/>
        </a:xfrm>
        <a:prstGeom prst="bevel">
          <a:avLst/>
        </a:prstGeom>
        <a:solidFill>
          <a:srgbClr val="FF0000"/>
        </a:solidFill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GB" sz="1100"/>
            <a:t>BOILER</a:t>
          </a:r>
        </a:p>
      </xdr:txBody>
    </xdr:sp>
    <xdr:clientData/>
  </xdr:twoCellAnchor>
  <xdr:twoCellAnchor>
    <xdr:from>
      <xdr:col>25</xdr:col>
      <xdr:colOff>38100</xdr:colOff>
      <xdr:row>42</xdr:row>
      <xdr:rowOff>139700</xdr:rowOff>
    </xdr:from>
    <xdr:to>
      <xdr:col>26</xdr:col>
      <xdr:colOff>25400</xdr:colOff>
      <xdr:row>47</xdr:row>
      <xdr:rowOff>178816</xdr:rowOff>
    </xdr:to>
    <xdr:sp macro="" textlink="">
      <xdr:nvSpPr>
        <xdr:cNvPr id="120" name="Bevel 119"/>
        <xdr:cNvSpPr/>
      </xdr:nvSpPr>
      <xdr:spPr>
        <a:xfrm>
          <a:off x="15278100" y="8216900"/>
          <a:ext cx="596900" cy="991616"/>
        </a:xfrm>
        <a:prstGeom prst="bevel">
          <a:avLst/>
        </a:prstGeom>
        <a:solidFill>
          <a:srgbClr val="FF0000"/>
        </a:solidFill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12</xdr:col>
      <xdr:colOff>12700</xdr:colOff>
      <xdr:row>8</xdr:row>
      <xdr:rowOff>152400</xdr:rowOff>
    </xdr:from>
    <xdr:to>
      <xdr:col>12</xdr:col>
      <xdr:colOff>12700</xdr:colOff>
      <xdr:row>42</xdr:row>
      <xdr:rowOff>25400</xdr:rowOff>
    </xdr:to>
    <xdr:cxnSp macro="">
      <xdr:nvCxnSpPr>
        <xdr:cNvPr id="127" name="Straight Connector 126"/>
        <xdr:cNvCxnSpPr>
          <a:endCxn id="116" idx="4"/>
        </xdr:cNvCxnSpPr>
      </xdr:nvCxnSpPr>
      <xdr:spPr>
        <a:xfrm flipV="1">
          <a:off x="8547100" y="1676400"/>
          <a:ext cx="0" cy="6400800"/>
        </a:xfrm>
        <a:prstGeom prst="line">
          <a:avLst/>
        </a:prstGeom>
        <a:ln w="76200">
          <a:solidFill>
            <a:srgbClr val="FF0000"/>
          </a:solidFill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29</xdr:col>
      <xdr:colOff>431800</xdr:colOff>
      <xdr:row>4</xdr:row>
      <xdr:rowOff>63500</xdr:rowOff>
    </xdr:from>
    <xdr:to>
      <xdr:col>30</xdr:col>
      <xdr:colOff>177800</xdr:colOff>
      <xdr:row>8</xdr:row>
      <xdr:rowOff>177800</xdr:rowOff>
    </xdr:to>
    <xdr:sp macro="" textlink="">
      <xdr:nvSpPr>
        <xdr:cNvPr id="129" name="Oval 128"/>
        <xdr:cNvSpPr/>
      </xdr:nvSpPr>
      <xdr:spPr>
        <a:xfrm>
          <a:off x="18110200" y="825500"/>
          <a:ext cx="355600" cy="876300"/>
        </a:xfrm>
        <a:prstGeom prst="ellipse">
          <a:avLst/>
        </a:prstGeom>
        <a:solidFill>
          <a:srgbClr val="FFC000"/>
        </a:solidFill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266700</xdr:colOff>
      <xdr:row>12</xdr:row>
      <xdr:rowOff>0</xdr:rowOff>
    </xdr:from>
    <xdr:to>
      <xdr:col>5</xdr:col>
      <xdr:colOff>50800</xdr:colOff>
      <xdr:row>15</xdr:row>
      <xdr:rowOff>9652</xdr:rowOff>
    </xdr:to>
    <xdr:sp macro="" textlink="">
      <xdr:nvSpPr>
        <xdr:cNvPr id="131" name="Cube 130"/>
        <xdr:cNvSpPr/>
      </xdr:nvSpPr>
      <xdr:spPr>
        <a:xfrm>
          <a:off x="3924300" y="2298700"/>
          <a:ext cx="393700" cy="593852"/>
        </a:xfrm>
        <a:prstGeom prst="cube">
          <a:avLst>
            <a:gd name="adj" fmla="val 65805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228600</xdr:colOff>
      <xdr:row>19</xdr:row>
      <xdr:rowOff>0</xdr:rowOff>
    </xdr:from>
    <xdr:to>
      <xdr:col>5</xdr:col>
      <xdr:colOff>12700</xdr:colOff>
      <xdr:row>22</xdr:row>
      <xdr:rowOff>9652</xdr:rowOff>
    </xdr:to>
    <xdr:sp macro="" textlink="">
      <xdr:nvSpPr>
        <xdr:cNvPr id="133" name="Cube 132"/>
        <xdr:cNvSpPr/>
      </xdr:nvSpPr>
      <xdr:spPr>
        <a:xfrm>
          <a:off x="3886200" y="3644900"/>
          <a:ext cx="393700" cy="593852"/>
        </a:xfrm>
        <a:prstGeom prst="cube">
          <a:avLst>
            <a:gd name="adj" fmla="val 65805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4</xdr:col>
      <xdr:colOff>228600</xdr:colOff>
      <xdr:row>25</xdr:row>
      <xdr:rowOff>12700</xdr:rowOff>
    </xdr:from>
    <xdr:to>
      <xdr:col>5</xdr:col>
      <xdr:colOff>12700</xdr:colOff>
      <xdr:row>28</xdr:row>
      <xdr:rowOff>35052</xdr:rowOff>
    </xdr:to>
    <xdr:sp macro="" textlink="">
      <xdr:nvSpPr>
        <xdr:cNvPr id="134" name="Cube 133"/>
        <xdr:cNvSpPr/>
      </xdr:nvSpPr>
      <xdr:spPr>
        <a:xfrm>
          <a:off x="3886200" y="4826000"/>
          <a:ext cx="393700" cy="593852"/>
        </a:xfrm>
        <a:prstGeom prst="cube">
          <a:avLst>
            <a:gd name="adj" fmla="val 65805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457200</xdr:colOff>
      <xdr:row>24</xdr:row>
      <xdr:rowOff>190500</xdr:rowOff>
    </xdr:from>
    <xdr:to>
      <xdr:col>19</xdr:col>
      <xdr:colOff>241300</xdr:colOff>
      <xdr:row>28</xdr:row>
      <xdr:rowOff>9652</xdr:rowOff>
    </xdr:to>
    <xdr:sp macro="" textlink="">
      <xdr:nvSpPr>
        <xdr:cNvPr id="135" name="Cube 134"/>
        <xdr:cNvSpPr/>
      </xdr:nvSpPr>
      <xdr:spPr>
        <a:xfrm>
          <a:off x="12649200" y="4800600"/>
          <a:ext cx="393700" cy="593852"/>
        </a:xfrm>
        <a:prstGeom prst="cube">
          <a:avLst>
            <a:gd name="adj" fmla="val 65805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495300</xdr:colOff>
      <xdr:row>18</xdr:row>
      <xdr:rowOff>177800</xdr:rowOff>
    </xdr:from>
    <xdr:to>
      <xdr:col>19</xdr:col>
      <xdr:colOff>279400</xdr:colOff>
      <xdr:row>21</xdr:row>
      <xdr:rowOff>187452</xdr:rowOff>
    </xdr:to>
    <xdr:sp macro="" textlink="">
      <xdr:nvSpPr>
        <xdr:cNvPr id="136" name="Cube 135"/>
        <xdr:cNvSpPr/>
      </xdr:nvSpPr>
      <xdr:spPr>
        <a:xfrm>
          <a:off x="12687300" y="3632200"/>
          <a:ext cx="393700" cy="593852"/>
        </a:xfrm>
        <a:prstGeom prst="cube">
          <a:avLst>
            <a:gd name="adj" fmla="val 65805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19</xdr:col>
      <xdr:colOff>0</xdr:colOff>
      <xdr:row>12</xdr:row>
      <xdr:rowOff>12700</xdr:rowOff>
    </xdr:from>
    <xdr:to>
      <xdr:col>19</xdr:col>
      <xdr:colOff>393700</xdr:colOff>
      <xdr:row>15</xdr:row>
      <xdr:rowOff>22352</xdr:rowOff>
    </xdr:to>
    <xdr:sp macro="" textlink="">
      <xdr:nvSpPr>
        <xdr:cNvPr id="137" name="Cube 136"/>
        <xdr:cNvSpPr/>
      </xdr:nvSpPr>
      <xdr:spPr>
        <a:xfrm>
          <a:off x="12801600" y="2311400"/>
          <a:ext cx="393700" cy="593852"/>
        </a:xfrm>
        <a:prstGeom prst="cube">
          <a:avLst>
            <a:gd name="adj" fmla="val 65805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495300</xdr:colOff>
      <xdr:row>31</xdr:row>
      <xdr:rowOff>12700</xdr:rowOff>
    </xdr:from>
    <xdr:to>
      <xdr:col>19</xdr:col>
      <xdr:colOff>279400</xdr:colOff>
      <xdr:row>34</xdr:row>
      <xdr:rowOff>35052</xdr:rowOff>
    </xdr:to>
    <xdr:sp macro="" textlink="">
      <xdr:nvSpPr>
        <xdr:cNvPr id="139" name="Cube 138"/>
        <xdr:cNvSpPr/>
      </xdr:nvSpPr>
      <xdr:spPr>
        <a:xfrm>
          <a:off x="12687300" y="5969000"/>
          <a:ext cx="393700" cy="593852"/>
        </a:xfrm>
        <a:prstGeom prst="cube">
          <a:avLst>
            <a:gd name="adj" fmla="val 65805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368300</xdr:colOff>
      <xdr:row>38</xdr:row>
      <xdr:rowOff>0</xdr:rowOff>
    </xdr:from>
    <xdr:to>
      <xdr:col>19</xdr:col>
      <xdr:colOff>330200</xdr:colOff>
      <xdr:row>41</xdr:row>
      <xdr:rowOff>22352</xdr:rowOff>
    </xdr:to>
    <xdr:sp macro="" textlink="">
      <xdr:nvSpPr>
        <xdr:cNvPr id="144" name="Cube 143"/>
        <xdr:cNvSpPr/>
      </xdr:nvSpPr>
      <xdr:spPr>
        <a:xfrm>
          <a:off x="12560300" y="7289800"/>
          <a:ext cx="571500" cy="593852"/>
        </a:xfrm>
        <a:prstGeom prst="cube">
          <a:avLst>
            <a:gd name="adj" fmla="val 75482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23</xdr:col>
      <xdr:colOff>12700</xdr:colOff>
      <xdr:row>15</xdr:row>
      <xdr:rowOff>63500</xdr:rowOff>
    </xdr:from>
    <xdr:to>
      <xdr:col>23</xdr:col>
      <xdr:colOff>584200</xdr:colOff>
      <xdr:row>16</xdr:row>
      <xdr:rowOff>152400</xdr:rowOff>
    </xdr:to>
    <xdr:sp macro="" textlink="">
      <xdr:nvSpPr>
        <xdr:cNvPr id="145" name="Rectangle 144"/>
        <xdr:cNvSpPr/>
      </xdr:nvSpPr>
      <xdr:spPr>
        <a:xfrm>
          <a:off x="15252700" y="2946400"/>
          <a:ext cx="571500" cy="279400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26</xdr:col>
      <xdr:colOff>469900</xdr:colOff>
      <xdr:row>20</xdr:row>
      <xdr:rowOff>165100</xdr:rowOff>
    </xdr:from>
    <xdr:to>
      <xdr:col>27</xdr:col>
      <xdr:colOff>431800</xdr:colOff>
      <xdr:row>22</xdr:row>
      <xdr:rowOff>50800</xdr:rowOff>
    </xdr:to>
    <xdr:sp macro="" textlink="">
      <xdr:nvSpPr>
        <xdr:cNvPr id="146" name="Rectangle 145"/>
        <xdr:cNvSpPr/>
      </xdr:nvSpPr>
      <xdr:spPr>
        <a:xfrm>
          <a:off x="17538700" y="4000500"/>
          <a:ext cx="571500" cy="279400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22</xdr:col>
      <xdr:colOff>292100</xdr:colOff>
      <xdr:row>25</xdr:row>
      <xdr:rowOff>180975</xdr:rowOff>
    </xdr:from>
    <xdr:to>
      <xdr:col>23</xdr:col>
      <xdr:colOff>368300</xdr:colOff>
      <xdr:row>28</xdr:row>
      <xdr:rowOff>12700</xdr:rowOff>
    </xdr:to>
    <xdr:sp macro="" textlink="">
      <xdr:nvSpPr>
        <xdr:cNvPr id="147" name="Rectangle 146"/>
        <xdr:cNvSpPr/>
      </xdr:nvSpPr>
      <xdr:spPr>
        <a:xfrm>
          <a:off x="13703300" y="5000625"/>
          <a:ext cx="685800" cy="403225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26</xdr:col>
      <xdr:colOff>546100</xdr:colOff>
      <xdr:row>32</xdr:row>
      <xdr:rowOff>101600</xdr:rowOff>
    </xdr:from>
    <xdr:to>
      <xdr:col>27</xdr:col>
      <xdr:colOff>584200</xdr:colOff>
      <xdr:row>34</xdr:row>
      <xdr:rowOff>63500</xdr:rowOff>
    </xdr:to>
    <xdr:sp macro="" textlink="">
      <xdr:nvSpPr>
        <xdr:cNvPr id="148" name="Rectangle 147"/>
        <xdr:cNvSpPr/>
      </xdr:nvSpPr>
      <xdr:spPr>
        <a:xfrm>
          <a:off x="17614900" y="6248400"/>
          <a:ext cx="647700" cy="342900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6</xdr:col>
      <xdr:colOff>12700</xdr:colOff>
      <xdr:row>8</xdr:row>
      <xdr:rowOff>31508</xdr:rowOff>
    </xdr:from>
    <xdr:to>
      <xdr:col>11</xdr:col>
      <xdr:colOff>496576</xdr:colOff>
      <xdr:row>8</xdr:row>
      <xdr:rowOff>63502</xdr:rowOff>
    </xdr:to>
    <xdr:cxnSp macro="">
      <xdr:nvCxnSpPr>
        <xdr:cNvPr id="158" name="Straight Connector 157"/>
        <xdr:cNvCxnSpPr>
          <a:endCxn id="116" idx="3"/>
        </xdr:cNvCxnSpPr>
      </xdr:nvCxnSpPr>
      <xdr:spPr>
        <a:xfrm flipV="1">
          <a:off x="4889500" y="1555508"/>
          <a:ext cx="3531876" cy="31994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596900</xdr:colOff>
      <xdr:row>8</xdr:row>
      <xdr:rowOff>63500</xdr:rowOff>
    </xdr:from>
    <xdr:to>
      <xdr:col>6</xdr:col>
      <xdr:colOff>12700</xdr:colOff>
      <xdr:row>31</xdr:row>
      <xdr:rowOff>25400</xdr:rowOff>
    </xdr:to>
    <xdr:cxnSp macro="">
      <xdr:nvCxnSpPr>
        <xdr:cNvPr id="162" name="Straight Connector 161"/>
        <xdr:cNvCxnSpPr/>
      </xdr:nvCxnSpPr>
      <xdr:spPr>
        <a:xfrm flipH="1">
          <a:off x="4864100" y="1587500"/>
          <a:ext cx="25400" cy="43942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254000</xdr:colOff>
      <xdr:row>31</xdr:row>
      <xdr:rowOff>12700</xdr:rowOff>
    </xdr:from>
    <xdr:to>
      <xdr:col>5</xdr:col>
      <xdr:colOff>38100</xdr:colOff>
      <xdr:row>34</xdr:row>
      <xdr:rowOff>35052</xdr:rowOff>
    </xdr:to>
    <xdr:sp macro="" textlink="">
      <xdr:nvSpPr>
        <xdr:cNvPr id="165" name="Cube 164"/>
        <xdr:cNvSpPr/>
      </xdr:nvSpPr>
      <xdr:spPr>
        <a:xfrm>
          <a:off x="3911600" y="5969000"/>
          <a:ext cx="393700" cy="593852"/>
        </a:xfrm>
        <a:prstGeom prst="cube">
          <a:avLst>
            <a:gd name="adj" fmla="val 65805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63500</xdr:colOff>
      <xdr:row>12</xdr:row>
      <xdr:rowOff>25400</xdr:rowOff>
    </xdr:from>
    <xdr:to>
      <xdr:col>6</xdr:col>
      <xdr:colOff>12700</xdr:colOff>
      <xdr:row>12</xdr:row>
      <xdr:rowOff>25400</xdr:rowOff>
    </xdr:to>
    <xdr:cxnSp macro="">
      <xdr:nvCxnSpPr>
        <xdr:cNvPr id="169" name="Straight Connector 168"/>
        <xdr:cNvCxnSpPr/>
      </xdr:nvCxnSpPr>
      <xdr:spPr>
        <a:xfrm flipH="1">
          <a:off x="4330700" y="2324100"/>
          <a:ext cx="5588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25400</xdr:colOff>
      <xdr:row>19</xdr:row>
      <xdr:rowOff>25400</xdr:rowOff>
    </xdr:from>
    <xdr:to>
      <xdr:col>5</xdr:col>
      <xdr:colOff>584200</xdr:colOff>
      <xdr:row>19</xdr:row>
      <xdr:rowOff>25400</xdr:rowOff>
    </xdr:to>
    <xdr:cxnSp macro="">
      <xdr:nvCxnSpPr>
        <xdr:cNvPr id="171" name="Straight Connector 170"/>
        <xdr:cNvCxnSpPr/>
      </xdr:nvCxnSpPr>
      <xdr:spPr>
        <a:xfrm flipH="1">
          <a:off x="4292600" y="3670300"/>
          <a:ext cx="5588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25400</xdr:colOff>
      <xdr:row>25</xdr:row>
      <xdr:rowOff>12700</xdr:rowOff>
    </xdr:from>
    <xdr:to>
      <xdr:col>5</xdr:col>
      <xdr:colOff>584200</xdr:colOff>
      <xdr:row>25</xdr:row>
      <xdr:rowOff>12700</xdr:rowOff>
    </xdr:to>
    <xdr:cxnSp macro="">
      <xdr:nvCxnSpPr>
        <xdr:cNvPr id="172" name="Straight Connector 171"/>
        <xdr:cNvCxnSpPr/>
      </xdr:nvCxnSpPr>
      <xdr:spPr>
        <a:xfrm flipH="1">
          <a:off x="4292600" y="4826000"/>
          <a:ext cx="5588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38100</xdr:colOff>
      <xdr:row>31</xdr:row>
      <xdr:rowOff>12700</xdr:rowOff>
    </xdr:from>
    <xdr:to>
      <xdr:col>5</xdr:col>
      <xdr:colOff>596900</xdr:colOff>
      <xdr:row>31</xdr:row>
      <xdr:rowOff>12700</xdr:rowOff>
    </xdr:to>
    <xdr:cxnSp macro="">
      <xdr:nvCxnSpPr>
        <xdr:cNvPr id="173" name="Straight Connector 172"/>
        <xdr:cNvCxnSpPr/>
      </xdr:nvCxnSpPr>
      <xdr:spPr>
        <a:xfrm flipH="1">
          <a:off x="4305300" y="5969000"/>
          <a:ext cx="5588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228600</xdr:colOff>
      <xdr:row>15</xdr:row>
      <xdr:rowOff>0</xdr:rowOff>
    </xdr:from>
    <xdr:to>
      <xdr:col>6</xdr:col>
      <xdr:colOff>241300</xdr:colOff>
      <xdr:row>40</xdr:row>
      <xdr:rowOff>12700</xdr:rowOff>
    </xdr:to>
    <xdr:cxnSp macro="">
      <xdr:nvCxnSpPr>
        <xdr:cNvPr id="174" name="Straight Connector 173"/>
        <xdr:cNvCxnSpPr/>
      </xdr:nvCxnSpPr>
      <xdr:spPr>
        <a:xfrm flipH="1">
          <a:off x="5105400" y="2882900"/>
          <a:ext cx="12700" cy="480060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15</xdr:row>
      <xdr:rowOff>0</xdr:rowOff>
    </xdr:from>
    <xdr:to>
      <xdr:col>6</xdr:col>
      <xdr:colOff>254000</xdr:colOff>
      <xdr:row>15</xdr:row>
      <xdr:rowOff>12700</xdr:rowOff>
    </xdr:to>
    <xdr:cxnSp macro="">
      <xdr:nvCxnSpPr>
        <xdr:cNvPr id="175" name="Straight Connector 174"/>
        <xdr:cNvCxnSpPr/>
      </xdr:nvCxnSpPr>
      <xdr:spPr>
        <a:xfrm>
          <a:off x="4076700" y="2882900"/>
          <a:ext cx="1054100" cy="1270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393700</xdr:colOff>
      <xdr:row>22</xdr:row>
      <xdr:rowOff>12700</xdr:rowOff>
    </xdr:from>
    <xdr:to>
      <xdr:col>6</xdr:col>
      <xdr:colOff>228600</xdr:colOff>
      <xdr:row>22</xdr:row>
      <xdr:rowOff>25400</xdr:rowOff>
    </xdr:to>
    <xdr:cxnSp macro="">
      <xdr:nvCxnSpPr>
        <xdr:cNvPr id="178" name="Straight Connector 177"/>
        <xdr:cNvCxnSpPr/>
      </xdr:nvCxnSpPr>
      <xdr:spPr>
        <a:xfrm>
          <a:off x="4051300" y="4241800"/>
          <a:ext cx="1054100" cy="1270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393700</xdr:colOff>
      <xdr:row>28</xdr:row>
      <xdr:rowOff>25400</xdr:rowOff>
    </xdr:from>
    <xdr:to>
      <xdr:col>6</xdr:col>
      <xdr:colOff>254000</xdr:colOff>
      <xdr:row>28</xdr:row>
      <xdr:rowOff>25400</xdr:rowOff>
    </xdr:to>
    <xdr:cxnSp macro="">
      <xdr:nvCxnSpPr>
        <xdr:cNvPr id="179" name="Straight Connector 178"/>
        <xdr:cNvCxnSpPr/>
      </xdr:nvCxnSpPr>
      <xdr:spPr>
        <a:xfrm>
          <a:off x="4051300" y="5410200"/>
          <a:ext cx="1079500" cy="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406400</xdr:colOff>
      <xdr:row>34</xdr:row>
      <xdr:rowOff>25400</xdr:rowOff>
    </xdr:from>
    <xdr:to>
      <xdr:col>6</xdr:col>
      <xdr:colOff>241300</xdr:colOff>
      <xdr:row>34</xdr:row>
      <xdr:rowOff>25400</xdr:rowOff>
    </xdr:to>
    <xdr:cxnSp macro="">
      <xdr:nvCxnSpPr>
        <xdr:cNvPr id="180" name="Straight Connector 179"/>
        <xdr:cNvCxnSpPr/>
      </xdr:nvCxnSpPr>
      <xdr:spPr>
        <a:xfrm>
          <a:off x="4064000" y="6553200"/>
          <a:ext cx="1054100" cy="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228600</xdr:colOff>
      <xdr:row>40</xdr:row>
      <xdr:rowOff>12700</xdr:rowOff>
    </xdr:from>
    <xdr:to>
      <xdr:col>17</xdr:col>
      <xdr:colOff>317500</xdr:colOff>
      <xdr:row>40</xdr:row>
      <xdr:rowOff>25400</xdr:rowOff>
    </xdr:to>
    <xdr:cxnSp macro="">
      <xdr:nvCxnSpPr>
        <xdr:cNvPr id="181" name="Straight Connector 180"/>
        <xdr:cNvCxnSpPr/>
      </xdr:nvCxnSpPr>
      <xdr:spPr>
        <a:xfrm>
          <a:off x="5105400" y="7683500"/>
          <a:ext cx="6794500" cy="12700"/>
        </a:xfrm>
        <a:prstGeom prst="line">
          <a:avLst/>
        </a:prstGeom>
        <a:ln w="571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138424</xdr:colOff>
      <xdr:row>8</xdr:row>
      <xdr:rowOff>31508</xdr:rowOff>
    </xdr:from>
    <xdr:to>
      <xdr:col>18</xdr:col>
      <xdr:colOff>13976</xdr:colOff>
      <xdr:row>8</xdr:row>
      <xdr:rowOff>63501</xdr:rowOff>
    </xdr:to>
    <xdr:cxnSp macro="">
      <xdr:nvCxnSpPr>
        <xdr:cNvPr id="184" name="Straight Connector 183"/>
        <xdr:cNvCxnSpPr>
          <a:stCxn id="116" idx="5"/>
        </xdr:cNvCxnSpPr>
      </xdr:nvCxnSpPr>
      <xdr:spPr>
        <a:xfrm>
          <a:off x="8672824" y="1555508"/>
          <a:ext cx="3533152" cy="31993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596900</xdr:colOff>
      <xdr:row>8</xdr:row>
      <xdr:rowOff>63500</xdr:rowOff>
    </xdr:from>
    <xdr:to>
      <xdr:col>18</xdr:col>
      <xdr:colOff>0</xdr:colOff>
      <xdr:row>38</xdr:row>
      <xdr:rowOff>0</xdr:rowOff>
    </xdr:to>
    <xdr:cxnSp macro="">
      <xdr:nvCxnSpPr>
        <xdr:cNvPr id="185" name="Straight Connector 184"/>
        <xdr:cNvCxnSpPr/>
      </xdr:nvCxnSpPr>
      <xdr:spPr>
        <a:xfrm flipH="1">
          <a:off x="10960100" y="1587500"/>
          <a:ext cx="12700" cy="57023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0</xdr:colOff>
      <xdr:row>12</xdr:row>
      <xdr:rowOff>25400</xdr:rowOff>
    </xdr:from>
    <xdr:to>
      <xdr:col>19</xdr:col>
      <xdr:colOff>254000</xdr:colOff>
      <xdr:row>12</xdr:row>
      <xdr:rowOff>25400</xdr:rowOff>
    </xdr:to>
    <xdr:cxnSp macro="">
      <xdr:nvCxnSpPr>
        <xdr:cNvPr id="186" name="Straight Connector 185"/>
        <xdr:cNvCxnSpPr/>
      </xdr:nvCxnSpPr>
      <xdr:spPr>
        <a:xfrm flipH="1">
          <a:off x="12192000" y="2324100"/>
          <a:ext cx="8636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584200</xdr:colOff>
      <xdr:row>19</xdr:row>
      <xdr:rowOff>0</xdr:rowOff>
    </xdr:from>
    <xdr:to>
      <xdr:col>19</xdr:col>
      <xdr:colOff>114300</xdr:colOff>
      <xdr:row>19</xdr:row>
      <xdr:rowOff>0</xdr:rowOff>
    </xdr:to>
    <xdr:cxnSp macro="">
      <xdr:nvCxnSpPr>
        <xdr:cNvPr id="189" name="Straight Connector 188"/>
        <xdr:cNvCxnSpPr/>
      </xdr:nvCxnSpPr>
      <xdr:spPr>
        <a:xfrm flipH="1">
          <a:off x="12166600" y="3644900"/>
          <a:ext cx="7493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584200</xdr:colOff>
      <xdr:row>25</xdr:row>
      <xdr:rowOff>0</xdr:rowOff>
    </xdr:from>
    <xdr:to>
      <xdr:col>19</xdr:col>
      <xdr:colOff>114300</xdr:colOff>
      <xdr:row>25</xdr:row>
      <xdr:rowOff>0</xdr:rowOff>
    </xdr:to>
    <xdr:cxnSp macro="">
      <xdr:nvCxnSpPr>
        <xdr:cNvPr id="190" name="Straight Connector 189"/>
        <xdr:cNvCxnSpPr/>
      </xdr:nvCxnSpPr>
      <xdr:spPr>
        <a:xfrm flipH="1">
          <a:off x="12166600" y="4813300"/>
          <a:ext cx="7493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0</xdr:colOff>
      <xdr:row>31</xdr:row>
      <xdr:rowOff>12700</xdr:rowOff>
    </xdr:from>
    <xdr:to>
      <xdr:col>19</xdr:col>
      <xdr:colOff>139700</xdr:colOff>
      <xdr:row>31</xdr:row>
      <xdr:rowOff>12700</xdr:rowOff>
    </xdr:to>
    <xdr:cxnSp macro="">
      <xdr:nvCxnSpPr>
        <xdr:cNvPr id="192" name="Straight Connector 191"/>
        <xdr:cNvCxnSpPr/>
      </xdr:nvCxnSpPr>
      <xdr:spPr>
        <a:xfrm flipH="1">
          <a:off x="12192000" y="5969000"/>
          <a:ext cx="7493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25400</xdr:colOff>
      <xdr:row>38</xdr:row>
      <xdr:rowOff>0</xdr:rowOff>
    </xdr:from>
    <xdr:to>
      <xdr:col>19</xdr:col>
      <xdr:colOff>165100</xdr:colOff>
      <xdr:row>38</xdr:row>
      <xdr:rowOff>0</xdr:rowOff>
    </xdr:to>
    <xdr:cxnSp macro="">
      <xdr:nvCxnSpPr>
        <xdr:cNvPr id="193" name="Straight Connector 192"/>
        <xdr:cNvCxnSpPr/>
      </xdr:nvCxnSpPr>
      <xdr:spPr>
        <a:xfrm flipH="1">
          <a:off x="12217400" y="7289800"/>
          <a:ext cx="7493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304800</xdr:colOff>
      <xdr:row>14</xdr:row>
      <xdr:rowOff>190500</xdr:rowOff>
    </xdr:from>
    <xdr:to>
      <xdr:col>17</xdr:col>
      <xdr:colOff>317500</xdr:colOff>
      <xdr:row>40</xdr:row>
      <xdr:rowOff>0</xdr:rowOff>
    </xdr:to>
    <xdr:cxnSp macro="">
      <xdr:nvCxnSpPr>
        <xdr:cNvPr id="196" name="Straight Connector 195"/>
        <xdr:cNvCxnSpPr/>
      </xdr:nvCxnSpPr>
      <xdr:spPr>
        <a:xfrm flipH="1">
          <a:off x="11887200" y="2870200"/>
          <a:ext cx="12700" cy="480060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330200</xdr:colOff>
      <xdr:row>15</xdr:row>
      <xdr:rowOff>12700</xdr:rowOff>
    </xdr:from>
    <xdr:to>
      <xdr:col>19</xdr:col>
      <xdr:colOff>0</xdr:colOff>
      <xdr:row>15</xdr:row>
      <xdr:rowOff>25400</xdr:rowOff>
    </xdr:to>
    <xdr:cxnSp macro="">
      <xdr:nvCxnSpPr>
        <xdr:cNvPr id="203" name="Straight Connector 202"/>
        <xdr:cNvCxnSpPr/>
      </xdr:nvCxnSpPr>
      <xdr:spPr>
        <a:xfrm>
          <a:off x="11912600" y="2895600"/>
          <a:ext cx="889000" cy="1270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317500</xdr:colOff>
      <xdr:row>22</xdr:row>
      <xdr:rowOff>0</xdr:rowOff>
    </xdr:from>
    <xdr:to>
      <xdr:col>18</xdr:col>
      <xdr:colOff>482600</xdr:colOff>
      <xdr:row>22</xdr:row>
      <xdr:rowOff>0</xdr:rowOff>
    </xdr:to>
    <xdr:cxnSp macro="">
      <xdr:nvCxnSpPr>
        <xdr:cNvPr id="205" name="Straight Connector 204"/>
        <xdr:cNvCxnSpPr/>
      </xdr:nvCxnSpPr>
      <xdr:spPr>
        <a:xfrm>
          <a:off x="11899900" y="4229100"/>
          <a:ext cx="774700" cy="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317500</xdr:colOff>
      <xdr:row>27</xdr:row>
      <xdr:rowOff>177800</xdr:rowOff>
    </xdr:from>
    <xdr:to>
      <xdr:col>18</xdr:col>
      <xdr:colOff>457200</xdr:colOff>
      <xdr:row>27</xdr:row>
      <xdr:rowOff>177800</xdr:rowOff>
    </xdr:to>
    <xdr:cxnSp macro="">
      <xdr:nvCxnSpPr>
        <xdr:cNvPr id="206" name="Straight Connector 205"/>
        <xdr:cNvCxnSpPr/>
      </xdr:nvCxnSpPr>
      <xdr:spPr>
        <a:xfrm>
          <a:off x="11899900" y="5372100"/>
          <a:ext cx="749300" cy="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317500</xdr:colOff>
      <xdr:row>34</xdr:row>
      <xdr:rowOff>12700</xdr:rowOff>
    </xdr:from>
    <xdr:to>
      <xdr:col>18</xdr:col>
      <xdr:colOff>495300</xdr:colOff>
      <xdr:row>34</xdr:row>
      <xdr:rowOff>12700</xdr:rowOff>
    </xdr:to>
    <xdr:cxnSp macro="">
      <xdr:nvCxnSpPr>
        <xdr:cNvPr id="209" name="Straight Connector 208"/>
        <xdr:cNvCxnSpPr/>
      </xdr:nvCxnSpPr>
      <xdr:spPr>
        <a:xfrm>
          <a:off x="11899900" y="6540500"/>
          <a:ext cx="787400" cy="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317500</xdr:colOff>
      <xdr:row>39</xdr:row>
      <xdr:rowOff>12700</xdr:rowOff>
    </xdr:from>
    <xdr:to>
      <xdr:col>18</xdr:col>
      <xdr:colOff>596900</xdr:colOff>
      <xdr:row>39</xdr:row>
      <xdr:rowOff>25400</xdr:rowOff>
    </xdr:to>
    <xdr:cxnSp macro="">
      <xdr:nvCxnSpPr>
        <xdr:cNvPr id="211" name="Straight Connector 210"/>
        <xdr:cNvCxnSpPr/>
      </xdr:nvCxnSpPr>
      <xdr:spPr>
        <a:xfrm>
          <a:off x="11899900" y="7493000"/>
          <a:ext cx="889000" cy="1270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292100</xdr:colOff>
      <xdr:row>45</xdr:row>
      <xdr:rowOff>25400</xdr:rowOff>
    </xdr:from>
    <xdr:to>
      <xdr:col>14</xdr:col>
      <xdr:colOff>12700</xdr:colOff>
      <xdr:row>45</xdr:row>
      <xdr:rowOff>25400</xdr:rowOff>
    </xdr:to>
    <xdr:cxnSp macro="">
      <xdr:nvCxnSpPr>
        <xdr:cNvPr id="212" name="Straight Connector 211"/>
        <xdr:cNvCxnSpPr/>
      </xdr:nvCxnSpPr>
      <xdr:spPr>
        <a:xfrm>
          <a:off x="5168900" y="8674100"/>
          <a:ext cx="3378200" cy="0"/>
        </a:xfrm>
        <a:prstGeom prst="line">
          <a:avLst/>
        </a:prstGeom>
        <a:ln w="571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368300</xdr:colOff>
      <xdr:row>42</xdr:row>
      <xdr:rowOff>12700</xdr:rowOff>
    </xdr:from>
    <xdr:to>
      <xdr:col>12</xdr:col>
      <xdr:colOff>12700</xdr:colOff>
      <xdr:row>42</xdr:row>
      <xdr:rowOff>12700</xdr:rowOff>
    </xdr:to>
    <xdr:cxnSp macro="">
      <xdr:nvCxnSpPr>
        <xdr:cNvPr id="216" name="Straight Connector 215"/>
        <xdr:cNvCxnSpPr/>
      </xdr:nvCxnSpPr>
      <xdr:spPr>
        <a:xfrm flipH="1">
          <a:off x="3416300" y="8089900"/>
          <a:ext cx="3911600" cy="0"/>
        </a:xfrm>
        <a:prstGeom prst="line">
          <a:avLst/>
        </a:prstGeom>
        <a:ln w="76200">
          <a:solidFill>
            <a:srgbClr val="FF0000"/>
          </a:solidFill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40</xdr:row>
      <xdr:rowOff>50800</xdr:rowOff>
    </xdr:from>
    <xdr:to>
      <xdr:col>14</xdr:col>
      <xdr:colOff>0</xdr:colOff>
      <xdr:row>45</xdr:row>
      <xdr:rowOff>47625</xdr:rowOff>
    </xdr:to>
    <xdr:cxnSp macro="">
      <xdr:nvCxnSpPr>
        <xdr:cNvPr id="221" name="Straight Connector 220"/>
        <xdr:cNvCxnSpPr/>
      </xdr:nvCxnSpPr>
      <xdr:spPr>
        <a:xfrm flipV="1">
          <a:off x="8534400" y="7727950"/>
          <a:ext cx="0" cy="949325"/>
        </a:xfrm>
        <a:prstGeom prst="line">
          <a:avLst/>
        </a:prstGeom>
        <a:ln w="571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45</xdr:row>
      <xdr:rowOff>50800</xdr:rowOff>
    </xdr:from>
    <xdr:to>
      <xdr:col>11</xdr:col>
      <xdr:colOff>12700</xdr:colOff>
      <xdr:row>47</xdr:row>
      <xdr:rowOff>12700</xdr:rowOff>
    </xdr:to>
    <xdr:cxnSp macro="">
      <xdr:nvCxnSpPr>
        <xdr:cNvPr id="231" name="Straight Connector 230"/>
        <xdr:cNvCxnSpPr/>
      </xdr:nvCxnSpPr>
      <xdr:spPr>
        <a:xfrm flipH="1">
          <a:off x="6705600" y="8699500"/>
          <a:ext cx="12700" cy="342900"/>
        </a:xfrm>
        <a:prstGeom prst="line">
          <a:avLst/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45</xdr:row>
      <xdr:rowOff>50800</xdr:rowOff>
    </xdr:from>
    <xdr:to>
      <xdr:col>13</xdr:col>
      <xdr:colOff>12700</xdr:colOff>
      <xdr:row>47</xdr:row>
      <xdr:rowOff>12700</xdr:rowOff>
    </xdr:to>
    <xdr:cxnSp macro="">
      <xdr:nvCxnSpPr>
        <xdr:cNvPr id="234" name="Straight Connector 233"/>
        <xdr:cNvCxnSpPr/>
      </xdr:nvCxnSpPr>
      <xdr:spPr>
        <a:xfrm flipH="1">
          <a:off x="7924800" y="8699500"/>
          <a:ext cx="12700" cy="342900"/>
        </a:xfrm>
        <a:prstGeom prst="line">
          <a:avLst/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596900</xdr:colOff>
      <xdr:row>47</xdr:row>
      <xdr:rowOff>12700</xdr:rowOff>
    </xdr:from>
    <xdr:to>
      <xdr:col>13</xdr:col>
      <xdr:colOff>25400</xdr:colOff>
      <xdr:row>47</xdr:row>
      <xdr:rowOff>12700</xdr:rowOff>
    </xdr:to>
    <xdr:cxnSp macro="">
      <xdr:nvCxnSpPr>
        <xdr:cNvPr id="235" name="Straight Connector 234"/>
        <xdr:cNvCxnSpPr/>
      </xdr:nvCxnSpPr>
      <xdr:spPr>
        <a:xfrm flipH="1">
          <a:off x="6692900" y="9042400"/>
          <a:ext cx="1257300" cy="0"/>
        </a:xfrm>
        <a:prstGeom prst="line">
          <a:avLst/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482600</xdr:colOff>
      <xdr:row>46</xdr:row>
      <xdr:rowOff>76200</xdr:rowOff>
    </xdr:from>
    <xdr:to>
      <xdr:col>12</xdr:col>
      <xdr:colOff>127000</xdr:colOff>
      <xdr:row>47</xdr:row>
      <xdr:rowOff>91948</xdr:rowOff>
    </xdr:to>
    <xdr:sp macro="" textlink="">
      <xdr:nvSpPr>
        <xdr:cNvPr id="237" name="Flowchart: Summing Junction 236"/>
        <xdr:cNvSpPr/>
      </xdr:nvSpPr>
      <xdr:spPr>
        <a:xfrm>
          <a:off x="7188200" y="8915400"/>
          <a:ext cx="254000" cy="206248"/>
        </a:xfrm>
        <a:prstGeom prst="flowChartSummingJuncti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188976</xdr:colOff>
      <xdr:row>11</xdr:row>
      <xdr:rowOff>141224</xdr:rowOff>
    </xdr:from>
    <xdr:to>
      <xdr:col>5</xdr:col>
      <xdr:colOff>279400</xdr:colOff>
      <xdr:row>12</xdr:row>
      <xdr:rowOff>76200</xdr:rowOff>
    </xdr:to>
    <xdr:sp macro="" textlink="">
      <xdr:nvSpPr>
        <xdr:cNvPr id="239" name="Line Callout 3 (Border and Accent Bar) 238"/>
        <xdr:cNvSpPr/>
      </xdr:nvSpPr>
      <xdr:spPr>
        <a:xfrm rot="5400000">
          <a:off x="4432300" y="2260600"/>
          <a:ext cx="138176" cy="90424"/>
        </a:xfrm>
        <a:prstGeom prst="accentBorderCallout3">
          <a:avLst>
            <a:gd name="adj1" fmla="val 18750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5</xdr:col>
      <xdr:colOff>190500</xdr:colOff>
      <xdr:row>30</xdr:row>
      <xdr:rowOff>139700</xdr:rowOff>
    </xdr:from>
    <xdr:to>
      <xdr:col>5</xdr:col>
      <xdr:colOff>280924</xdr:colOff>
      <xdr:row>31</xdr:row>
      <xdr:rowOff>87376</xdr:rowOff>
    </xdr:to>
    <xdr:sp macro="" textlink="">
      <xdr:nvSpPr>
        <xdr:cNvPr id="241" name="Line Callout 3 (Border and Accent Bar) 240"/>
        <xdr:cNvSpPr/>
      </xdr:nvSpPr>
      <xdr:spPr>
        <a:xfrm rot="5400000">
          <a:off x="4433824" y="5929376"/>
          <a:ext cx="138176" cy="90424"/>
        </a:xfrm>
        <a:prstGeom prst="accentBorderCallout3">
          <a:avLst>
            <a:gd name="adj1" fmla="val 18750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520700</xdr:colOff>
      <xdr:row>11</xdr:row>
      <xdr:rowOff>165100</xdr:rowOff>
    </xdr:from>
    <xdr:to>
      <xdr:col>19</xdr:col>
      <xdr:colOff>1524</xdr:colOff>
      <xdr:row>12</xdr:row>
      <xdr:rowOff>100076</xdr:rowOff>
    </xdr:to>
    <xdr:sp macro="" textlink="">
      <xdr:nvSpPr>
        <xdr:cNvPr id="242" name="Line Callout 3 (Border and Accent Bar) 241"/>
        <xdr:cNvSpPr/>
      </xdr:nvSpPr>
      <xdr:spPr>
        <a:xfrm rot="5400000">
          <a:off x="12688824" y="2284476"/>
          <a:ext cx="138176" cy="90424"/>
        </a:xfrm>
        <a:prstGeom prst="accentBorderCallout3">
          <a:avLst>
            <a:gd name="adj1" fmla="val 18750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457200</xdr:colOff>
      <xdr:row>18</xdr:row>
      <xdr:rowOff>139700</xdr:rowOff>
    </xdr:from>
    <xdr:to>
      <xdr:col>18</xdr:col>
      <xdr:colOff>547624</xdr:colOff>
      <xdr:row>19</xdr:row>
      <xdr:rowOff>87376</xdr:rowOff>
    </xdr:to>
    <xdr:sp macro="" textlink="">
      <xdr:nvSpPr>
        <xdr:cNvPr id="243" name="Line Callout 3 (Border and Accent Bar) 242"/>
        <xdr:cNvSpPr/>
      </xdr:nvSpPr>
      <xdr:spPr>
        <a:xfrm rot="5400000">
          <a:off x="12625324" y="3617976"/>
          <a:ext cx="138176" cy="90424"/>
        </a:xfrm>
        <a:prstGeom prst="accentBorderCallout3">
          <a:avLst>
            <a:gd name="adj1" fmla="val 18750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444500</xdr:colOff>
      <xdr:row>24</xdr:row>
      <xdr:rowOff>114300</xdr:rowOff>
    </xdr:from>
    <xdr:to>
      <xdr:col>18</xdr:col>
      <xdr:colOff>534924</xdr:colOff>
      <xdr:row>25</xdr:row>
      <xdr:rowOff>49276</xdr:rowOff>
    </xdr:to>
    <xdr:sp macro="" textlink="">
      <xdr:nvSpPr>
        <xdr:cNvPr id="244" name="Line Callout 3 (Border and Accent Bar) 243"/>
        <xdr:cNvSpPr/>
      </xdr:nvSpPr>
      <xdr:spPr>
        <a:xfrm rot="5400000">
          <a:off x="12612624" y="4748276"/>
          <a:ext cx="138176" cy="90424"/>
        </a:xfrm>
        <a:prstGeom prst="accentBorderCallout3">
          <a:avLst>
            <a:gd name="adj1" fmla="val 117065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457200</xdr:colOff>
      <xdr:row>30</xdr:row>
      <xdr:rowOff>127000</xdr:rowOff>
    </xdr:from>
    <xdr:to>
      <xdr:col>18</xdr:col>
      <xdr:colOff>547624</xdr:colOff>
      <xdr:row>31</xdr:row>
      <xdr:rowOff>74676</xdr:rowOff>
    </xdr:to>
    <xdr:sp macro="" textlink="">
      <xdr:nvSpPr>
        <xdr:cNvPr id="245" name="Line Callout 3 (Border and Accent Bar) 244"/>
        <xdr:cNvSpPr/>
      </xdr:nvSpPr>
      <xdr:spPr>
        <a:xfrm rot="5400000">
          <a:off x="12625324" y="5916676"/>
          <a:ext cx="138176" cy="90424"/>
        </a:xfrm>
        <a:prstGeom prst="accentBorderCallout3">
          <a:avLst>
            <a:gd name="adj1" fmla="val 18750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18</xdr:col>
      <xdr:colOff>508000</xdr:colOff>
      <xdr:row>37</xdr:row>
      <xdr:rowOff>139700</xdr:rowOff>
    </xdr:from>
    <xdr:to>
      <xdr:col>18</xdr:col>
      <xdr:colOff>598424</xdr:colOff>
      <xdr:row>38</xdr:row>
      <xdr:rowOff>87376</xdr:rowOff>
    </xdr:to>
    <xdr:sp macro="" textlink="">
      <xdr:nvSpPr>
        <xdr:cNvPr id="246" name="Line Callout 3 (Border and Accent Bar) 245"/>
        <xdr:cNvSpPr/>
      </xdr:nvSpPr>
      <xdr:spPr>
        <a:xfrm rot="5400000">
          <a:off x="12676124" y="7262876"/>
          <a:ext cx="138176" cy="90424"/>
        </a:xfrm>
        <a:prstGeom prst="accentBorderCallout3">
          <a:avLst>
            <a:gd name="adj1" fmla="val 18750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11</xdr:col>
      <xdr:colOff>393700</xdr:colOff>
      <xdr:row>44</xdr:row>
      <xdr:rowOff>114300</xdr:rowOff>
    </xdr:from>
    <xdr:to>
      <xdr:col>12</xdr:col>
      <xdr:colOff>152400</xdr:colOff>
      <xdr:row>45</xdr:row>
      <xdr:rowOff>114300</xdr:rowOff>
    </xdr:to>
    <xdr:sp macro="" textlink="">
      <xdr:nvSpPr>
        <xdr:cNvPr id="247" name="Flowchart: Collate 246"/>
        <xdr:cNvSpPr/>
      </xdr:nvSpPr>
      <xdr:spPr>
        <a:xfrm rot="5400000">
          <a:off x="7188200" y="8483600"/>
          <a:ext cx="190500" cy="368300"/>
        </a:xfrm>
        <a:prstGeom prst="flowChartCol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12</xdr:col>
      <xdr:colOff>228600</xdr:colOff>
      <xdr:row>46</xdr:row>
      <xdr:rowOff>139700</xdr:rowOff>
    </xdr:from>
    <xdr:to>
      <xdr:col>12</xdr:col>
      <xdr:colOff>533400</xdr:colOff>
      <xdr:row>47</xdr:row>
      <xdr:rowOff>50800</xdr:rowOff>
    </xdr:to>
    <xdr:sp macro="" textlink="">
      <xdr:nvSpPr>
        <xdr:cNvPr id="248" name="Flowchart: Collate 247"/>
        <xdr:cNvSpPr/>
      </xdr:nvSpPr>
      <xdr:spPr>
        <a:xfrm rot="5400000">
          <a:off x="7645400" y="8877300"/>
          <a:ext cx="101600" cy="304800"/>
        </a:xfrm>
        <a:prstGeom prst="flowChartCol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11</xdr:col>
      <xdr:colOff>101600</xdr:colOff>
      <xdr:row>46</xdr:row>
      <xdr:rowOff>152400</xdr:rowOff>
    </xdr:from>
    <xdr:to>
      <xdr:col>11</xdr:col>
      <xdr:colOff>406400</xdr:colOff>
      <xdr:row>47</xdr:row>
      <xdr:rowOff>63500</xdr:rowOff>
    </xdr:to>
    <xdr:sp macro="" textlink="">
      <xdr:nvSpPr>
        <xdr:cNvPr id="249" name="Flowchart: Collate 248"/>
        <xdr:cNvSpPr/>
      </xdr:nvSpPr>
      <xdr:spPr>
        <a:xfrm rot="5400000">
          <a:off x="6908800" y="8890000"/>
          <a:ext cx="101600" cy="304800"/>
        </a:xfrm>
        <a:prstGeom prst="flowChartCol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596900</xdr:colOff>
      <xdr:row>21</xdr:row>
      <xdr:rowOff>152400</xdr:rowOff>
    </xdr:from>
    <xdr:to>
      <xdr:col>5</xdr:col>
      <xdr:colOff>292100</xdr:colOff>
      <xdr:row>22</xdr:row>
      <xdr:rowOff>63500</xdr:rowOff>
    </xdr:to>
    <xdr:sp macro="" textlink="">
      <xdr:nvSpPr>
        <xdr:cNvPr id="250" name="Flowchart: Collate 249"/>
        <xdr:cNvSpPr/>
      </xdr:nvSpPr>
      <xdr:spPr>
        <a:xfrm rot="5400000">
          <a:off x="4356100" y="4089400"/>
          <a:ext cx="101600" cy="304800"/>
        </a:xfrm>
        <a:prstGeom prst="flowChartCol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12700</xdr:colOff>
      <xdr:row>27</xdr:row>
      <xdr:rowOff>165100</xdr:rowOff>
    </xdr:from>
    <xdr:to>
      <xdr:col>5</xdr:col>
      <xdr:colOff>317500</xdr:colOff>
      <xdr:row>28</xdr:row>
      <xdr:rowOff>76200</xdr:rowOff>
    </xdr:to>
    <xdr:sp macro="" textlink="">
      <xdr:nvSpPr>
        <xdr:cNvPr id="251" name="Flowchart: Collate 250"/>
        <xdr:cNvSpPr/>
      </xdr:nvSpPr>
      <xdr:spPr>
        <a:xfrm rot="5400000">
          <a:off x="4381500" y="5257800"/>
          <a:ext cx="101600" cy="304800"/>
        </a:xfrm>
        <a:prstGeom prst="flowChartCol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571500</xdr:colOff>
      <xdr:row>24</xdr:row>
      <xdr:rowOff>38100</xdr:rowOff>
    </xdr:from>
    <xdr:to>
      <xdr:col>14</xdr:col>
      <xdr:colOff>558800</xdr:colOff>
      <xdr:row>26</xdr:row>
      <xdr:rowOff>101600</xdr:rowOff>
    </xdr:to>
    <xdr:cxnSp macro="">
      <xdr:nvCxnSpPr>
        <xdr:cNvPr id="253" name="Elbow Connector 252"/>
        <xdr:cNvCxnSpPr/>
      </xdr:nvCxnSpPr>
      <xdr:spPr>
        <a:xfrm>
          <a:off x="9715500" y="4648200"/>
          <a:ext cx="596900" cy="457200"/>
        </a:xfrm>
        <a:prstGeom prst="bentConnector3">
          <a:avLst/>
        </a:prstGeom>
        <a:ln w="76200">
          <a:solidFill>
            <a:srgbClr val="FFFF00"/>
          </a:solidFill>
        </a:ln>
        <a:scene3d>
          <a:camera prst="isometricLeftDown"/>
          <a:lightRig rig="threePt" dir="t"/>
        </a:scene3d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127000</xdr:colOff>
      <xdr:row>24</xdr:row>
      <xdr:rowOff>12700</xdr:rowOff>
    </xdr:from>
    <xdr:to>
      <xdr:col>18</xdr:col>
      <xdr:colOff>12700</xdr:colOff>
      <xdr:row>24</xdr:row>
      <xdr:rowOff>12700</xdr:rowOff>
    </xdr:to>
    <xdr:cxnSp macro="">
      <xdr:nvCxnSpPr>
        <xdr:cNvPr id="256" name="Straight Connector 255"/>
        <xdr:cNvCxnSpPr/>
      </xdr:nvCxnSpPr>
      <xdr:spPr>
        <a:xfrm flipH="1">
          <a:off x="8661400" y="4622800"/>
          <a:ext cx="23241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457200</xdr:colOff>
      <xdr:row>26</xdr:row>
      <xdr:rowOff>177800</xdr:rowOff>
    </xdr:from>
    <xdr:to>
      <xdr:col>17</xdr:col>
      <xdr:colOff>317500</xdr:colOff>
      <xdr:row>26</xdr:row>
      <xdr:rowOff>177800</xdr:rowOff>
    </xdr:to>
    <xdr:cxnSp macro="">
      <xdr:nvCxnSpPr>
        <xdr:cNvPr id="258" name="Straight Connector 257"/>
        <xdr:cNvCxnSpPr/>
      </xdr:nvCxnSpPr>
      <xdr:spPr>
        <a:xfrm>
          <a:off x="8991600" y="5181600"/>
          <a:ext cx="1689100" cy="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25401</xdr:colOff>
      <xdr:row>3</xdr:row>
      <xdr:rowOff>12700</xdr:rowOff>
    </xdr:from>
    <xdr:to>
      <xdr:col>34</xdr:col>
      <xdr:colOff>584200</xdr:colOff>
      <xdr:row>17</xdr:row>
      <xdr:rowOff>19050</xdr:rowOff>
    </xdr:to>
    <xdr:cxnSp macro="">
      <xdr:nvCxnSpPr>
        <xdr:cNvPr id="340" name="Straight Connector 339"/>
        <xdr:cNvCxnSpPr/>
      </xdr:nvCxnSpPr>
      <xdr:spPr>
        <a:xfrm flipH="1">
          <a:off x="12827001" y="584200"/>
          <a:ext cx="2387599" cy="269875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0</xdr:colOff>
      <xdr:row>3</xdr:row>
      <xdr:rowOff>12700</xdr:rowOff>
    </xdr:from>
    <xdr:to>
      <xdr:col>38</xdr:col>
      <xdr:colOff>596900</xdr:colOff>
      <xdr:row>17</xdr:row>
      <xdr:rowOff>0</xdr:rowOff>
    </xdr:to>
    <xdr:cxnSp macro="">
      <xdr:nvCxnSpPr>
        <xdr:cNvPr id="341" name="Straight Connector 340"/>
        <xdr:cNvCxnSpPr/>
      </xdr:nvCxnSpPr>
      <xdr:spPr>
        <a:xfrm flipH="1" flipV="1">
          <a:off x="15240000" y="584200"/>
          <a:ext cx="2425700" cy="26797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0</xdr:colOff>
      <xdr:row>10</xdr:row>
      <xdr:rowOff>12700</xdr:rowOff>
    </xdr:from>
    <xdr:to>
      <xdr:col>36</xdr:col>
      <xdr:colOff>571500</xdr:colOff>
      <xdr:row>10</xdr:row>
      <xdr:rowOff>25400</xdr:rowOff>
    </xdr:to>
    <xdr:cxnSp macro="">
      <xdr:nvCxnSpPr>
        <xdr:cNvPr id="342" name="Straight Connector 341"/>
        <xdr:cNvCxnSpPr/>
      </xdr:nvCxnSpPr>
      <xdr:spPr>
        <a:xfrm flipH="1" flipV="1">
          <a:off x="21336000" y="1917700"/>
          <a:ext cx="1181100" cy="127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0</xdr:colOff>
      <xdr:row>17</xdr:row>
      <xdr:rowOff>25400</xdr:rowOff>
    </xdr:from>
    <xdr:to>
      <xdr:col>31</xdr:col>
      <xdr:colOff>25400</xdr:colOff>
      <xdr:row>47</xdr:row>
      <xdr:rowOff>165100</xdr:rowOff>
    </xdr:to>
    <xdr:cxnSp macro="">
      <xdr:nvCxnSpPr>
        <xdr:cNvPr id="343" name="Straight Connector 342"/>
        <xdr:cNvCxnSpPr/>
      </xdr:nvCxnSpPr>
      <xdr:spPr>
        <a:xfrm flipH="1">
          <a:off x="18897600" y="3289300"/>
          <a:ext cx="25400" cy="59055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596900</xdr:colOff>
      <xdr:row>17</xdr:row>
      <xdr:rowOff>0</xdr:rowOff>
    </xdr:from>
    <xdr:to>
      <xdr:col>39</xdr:col>
      <xdr:colOff>12700</xdr:colOff>
      <xdr:row>39</xdr:row>
      <xdr:rowOff>0</xdr:rowOff>
    </xdr:to>
    <xdr:cxnSp macro="">
      <xdr:nvCxnSpPr>
        <xdr:cNvPr id="344" name="Straight Connector 343"/>
        <xdr:cNvCxnSpPr/>
      </xdr:nvCxnSpPr>
      <xdr:spPr>
        <a:xfrm>
          <a:off x="23761700" y="3263900"/>
          <a:ext cx="25400" cy="42164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590550</xdr:colOff>
      <xdr:row>10</xdr:row>
      <xdr:rowOff>19050</xdr:rowOff>
    </xdr:from>
    <xdr:to>
      <xdr:col>34</xdr:col>
      <xdr:colOff>590550</xdr:colOff>
      <xdr:row>39</xdr:row>
      <xdr:rowOff>19050</xdr:rowOff>
    </xdr:to>
    <xdr:cxnSp macro="">
      <xdr:nvCxnSpPr>
        <xdr:cNvPr id="345" name="Straight Connector 344"/>
        <xdr:cNvCxnSpPr/>
      </xdr:nvCxnSpPr>
      <xdr:spPr>
        <a:xfrm>
          <a:off x="21316950" y="1924050"/>
          <a:ext cx="0" cy="558165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571500</xdr:colOff>
      <xdr:row>14</xdr:row>
      <xdr:rowOff>25400</xdr:rowOff>
    </xdr:from>
    <xdr:to>
      <xdr:col>34</xdr:col>
      <xdr:colOff>596900</xdr:colOff>
      <xdr:row>14</xdr:row>
      <xdr:rowOff>25400</xdr:rowOff>
    </xdr:to>
    <xdr:cxnSp macro="">
      <xdr:nvCxnSpPr>
        <xdr:cNvPr id="346" name="Straight Connector 345"/>
        <xdr:cNvCxnSpPr/>
      </xdr:nvCxnSpPr>
      <xdr:spPr>
        <a:xfrm>
          <a:off x="19469100" y="2705100"/>
          <a:ext cx="1854200" cy="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38100</xdr:colOff>
      <xdr:row>22</xdr:row>
      <xdr:rowOff>165100</xdr:rowOff>
    </xdr:from>
    <xdr:to>
      <xdr:col>35</xdr:col>
      <xdr:colOff>12700</xdr:colOff>
      <xdr:row>22</xdr:row>
      <xdr:rowOff>177800</xdr:rowOff>
    </xdr:to>
    <xdr:cxnSp macro="">
      <xdr:nvCxnSpPr>
        <xdr:cNvPr id="347" name="Straight Connector 346"/>
        <xdr:cNvCxnSpPr/>
      </xdr:nvCxnSpPr>
      <xdr:spPr>
        <a:xfrm flipH="1">
          <a:off x="18935700" y="4394200"/>
          <a:ext cx="2413000" cy="127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587375</xdr:colOff>
      <xdr:row>17</xdr:row>
      <xdr:rowOff>180975</xdr:rowOff>
    </xdr:from>
    <xdr:to>
      <xdr:col>38</xdr:col>
      <xdr:colOff>587375</xdr:colOff>
      <xdr:row>17</xdr:row>
      <xdr:rowOff>180975</xdr:rowOff>
    </xdr:to>
    <xdr:cxnSp macro="">
      <xdr:nvCxnSpPr>
        <xdr:cNvPr id="348" name="Straight Connector 347"/>
        <xdr:cNvCxnSpPr/>
      </xdr:nvCxnSpPr>
      <xdr:spPr>
        <a:xfrm>
          <a:off x="21313775" y="3438525"/>
          <a:ext cx="2438400" cy="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25400</xdr:colOff>
      <xdr:row>34</xdr:row>
      <xdr:rowOff>177800</xdr:rowOff>
    </xdr:from>
    <xdr:to>
      <xdr:col>35</xdr:col>
      <xdr:colOff>12700</xdr:colOff>
      <xdr:row>34</xdr:row>
      <xdr:rowOff>177800</xdr:rowOff>
    </xdr:to>
    <xdr:cxnSp macro="">
      <xdr:nvCxnSpPr>
        <xdr:cNvPr id="349" name="Straight Connector 348"/>
        <xdr:cNvCxnSpPr/>
      </xdr:nvCxnSpPr>
      <xdr:spPr>
        <a:xfrm>
          <a:off x="18923000" y="6705600"/>
          <a:ext cx="2425700" cy="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9525</xdr:colOff>
      <xdr:row>29</xdr:row>
      <xdr:rowOff>6350</xdr:rowOff>
    </xdr:from>
    <xdr:to>
      <xdr:col>39</xdr:col>
      <xdr:colOff>9525</xdr:colOff>
      <xdr:row>29</xdr:row>
      <xdr:rowOff>19050</xdr:rowOff>
    </xdr:to>
    <xdr:cxnSp macro="">
      <xdr:nvCxnSpPr>
        <xdr:cNvPr id="350" name="Straight Connector 349"/>
        <xdr:cNvCxnSpPr/>
      </xdr:nvCxnSpPr>
      <xdr:spPr>
        <a:xfrm>
          <a:off x="21345525" y="5588000"/>
          <a:ext cx="2438400" cy="127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25400</xdr:colOff>
      <xdr:row>38</xdr:row>
      <xdr:rowOff>177800</xdr:rowOff>
    </xdr:from>
    <xdr:to>
      <xdr:col>39</xdr:col>
      <xdr:colOff>0</xdr:colOff>
      <xdr:row>38</xdr:row>
      <xdr:rowOff>177800</xdr:rowOff>
    </xdr:to>
    <xdr:cxnSp macro="">
      <xdr:nvCxnSpPr>
        <xdr:cNvPr id="351" name="Straight Connector 350"/>
        <xdr:cNvCxnSpPr/>
      </xdr:nvCxnSpPr>
      <xdr:spPr>
        <a:xfrm>
          <a:off x="21361400" y="7467600"/>
          <a:ext cx="2413000" cy="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38100</xdr:colOff>
      <xdr:row>24</xdr:row>
      <xdr:rowOff>12700</xdr:rowOff>
    </xdr:from>
    <xdr:to>
      <xdr:col>35</xdr:col>
      <xdr:colOff>0</xdr:colOff>
      <xdr:row>24</xdr:row>
      <xdr:rowOff>25400</xdr:rowOff>
    </xdr:to>
    <xdr:cxnSp macro="">
      <xdr:nvCxnSpPr>
        <xdr:cNvPr id="352" name="Straight Connector 351"/>
        <xdr:cNvCxnSpPr/>
      </xdr:nvCxnSpPr>
      <xdr:spPr>
        <a:xfrm>
          <a:off x="18935700" y="4648200"/>
          <a:ext cx="2400300" cy="12700"/>
        </a:xfrm>
        <a:prstGeom prst="line">
          <a:avLst/>
        </a:prstGeom>
        <a:ln w="381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25400</xdr:colOff>
      <xdr:row>24</xdr:row>
      <xdr:rowOff>25400</xdr:rowOff>
    </xdr:from>
    <xdr:to>
      <xdr:col>39</xdr:col>
      <xdr:colOff>0</xdr:colOff>
      <xdr:row>24</xdr:row>
      <xdr:rowOff>25400</xdr:rowOff>
    </xdr:to>
    <xdr:cxnSp macro="">
      <xdr:nvCxnSpPr>
        <xdr:cNvPr id="353" name="Straight Connector 352"/>
        <xdr:cNvCxnSpPr/>
      </xdr:nvCxnSpPr>
      <xdr:spPr>
        <a:xfrm flipH="1">
          <a:off x="21361400" y="4660900"/>
          <a:ext cx="2413000" cy="0"/>
        </a:xfrm>
        <a:prstGeom prst="line">
          <a:avLst/>
        </a:prstGeom>
        <a:ln w="381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330200</xdr:colOff>
      <xdr:row>16</xdr:row>
      <xdr:rowOff>0</xdr:rowOff>
    </xdr:from>
    <xdr:to>
      <xdr:col>33</xdr:col>
      <xdr:colOff>330200</xdr:colOff>
      <xdr:row>23</xdr:row>
      <xdr:rowOff>0</xdr:rowOff>
    </xdr:to>
    <xdr:cxnSp macro="">
      <xdr:nvCxnSpPr>
        <xdr:cNvPr id="354" name="Straight Connector 353"/>
        <xdr:cNvCxnSpPr/>
      </xdr:nvCxnSpPr>
      <xdr:spPr>
        <a:xfrm>
          <a:off x="20447000" y="3073400"/>
          <a:ext cx="0" cy="13462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431800</xdr:colOff>
      <xdr:row>20</xdr:row>
      <xdr:rowOff>76200</xdr:rowOff>
    </xdr:from>
    <xdr:to>
      <xdr:col>33</xdr:col>
      <xdr:colOff>215900</xdr:colOff>
      <xdr:row>20</xdr:row>
      <xdr:rowOff>76200</xdr:rowOff>
    </xdr:to>
    <xdr:cxnSp macro="">
      <xdr:nvCxnSpPr>
        <xdr:cNvPr id="355" name="Straight Connector 354"/>
        <xdr:cNvCxnSpPr/>
      </xdr:nvCxnSpPr>
      <xdr:spPr>
        <a:xfrm>
          <a:off x="19329400" y="3911600"/>
          <a:ext cx="10033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254000</xdr:colOff>
      <xdr:row>16</xdr:row>
      <xdr:rowOff>0</xdr:rowOff>
    </xdr:from>
    <xdr:to>
      <xdr:col>34</xdr:col>
      <xdr:colOff>254000</xdr:colOff>
      <xdr:row>22</xdr:row>
      <xdr:rowOff>177800</xdr:rowOff>
    </xdr:to>
    <xdr:cxnSp macro="">
      <xdr:nvCxnSpPr>
        <xdr:cNvPr id="356" name="Straight Connector 355"/>
        <xdr:cNvCxnSpPr/>
      </xdr:nvCxnSpPr>
      <xdr:spPr>
        <a:xfrm>
          <a:off x="20980400" y="3073400"/>
          <a:ext cx="0" cy="13335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330200</xdr:colOff>
      <xdr:row>16</xdr:row>
      <xdr:rowOff>0</xdr:rowOff>
    </xdr:from>
    <xdr:to>
      <xdr:col>34</xdr:col>
      <xdr:colOff>241300</xdr:colOff>
      <xdr:row>16</xdr:row>
      <xdr:rowOff>0</xdr:rowOff>
    </xdr:to>
    <xdr:cxnSp macro="">
      <xdr:nvCxnSpPr>
        <xdr:cNvPr id="357" name="Straight Connector 356"/>
        <xdr:cNvCxnSpPr/>
      </xdr:nvCxnSpPr>
      <xdr:spPr>
        <a:xfrm>
          <a:off x="20447000" y="3073400"/>
          <a:ext cx="5207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431800</xdr:colOff>
      <xdr:row>17</xdr:row>
      <xdr:rowOff>12700</xdr:rowOff>
    </xdr:from>
    <xdr:to>
      <xdr:col>33</xdr:col>
      <xdr:colOff>190500</xdr:colOff>
      <xdr:row>17</xdr:row>
      <xdr:rowOff>12700</xdr:rowOff>
    </xdr:to>
    <xdr:cxnSp macro="">
      <xdr:nvCxnSpPr>
        <xdr:cNvPr id="358" name="Straight Connector 357"/>
        <xdr:cNvCxnSpPr/>
      </xdr:nvCxnSpPr>
      <xdr:spPr>
        <a:xfrm flipH="1">
          <a:off x="19329400" y="3276600"/>
          <a:ext cx="9779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431800</xdr:colOff>
      <xdr:row>17</xdr:row>
      <xdr:rowOff>12700</xdr:rowOff>
    </xdr:from>
    <xdr:to>
      <xdr:col>31</xdr:col>
      <xdr:colOff>431800</xdr:colOff>
      <xdr:row>20</xdr:row>
      <xdr:rowOff>63500</xdr:rowOff>
    </xdr:to>
    <xdr:cxnSp macro="">
      <xdr:nvCxnSpPr>
        <xdr:cNvPr id="359" name="Straight Connector 358"/>
        <xdr:cNvCxnSpPr/>
      </xdr:nvCxnSpPr>
      <xdr:spPr>
        <a:xfrm>
          <a:off x="19329400" y="3276600"/>
          <a:ext cx="0" cy="6223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203200</xdr:colOff>
      <xdr:row>17</xdr:row>
      <xdr:rowOff>12700</xdr:rowOff>
    </xdr:from>
    <xdr:to>
      <xdr:col>33</xdr:col>
      <xdr:colOff>203200</xdr:colOff>
      <xdr:row>20</xdr:row>
      <xdr:rowOff>88900</xdr:rowOff>
    </xdr:to>
    <xdr:cxnSp macro="">
      <xdr:nvCxnSpPr>
        <xdr:cNvPr id="360" name="Straight Connector 359"/>
        <xdr:cNvCxnSpPr/>
      </xdr:nvCxnSpPr>
      <xdr:spPr>
        <a:xfrm>
          <a:off x="20320000" y="3276600"/>
          <a:ext cx="0" cy="6477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50800</xdr:colOff>
      <xdr:row>23</xdr:row>
      <xdr:rowOff>0</xdr:rowOff>
    </xdr:from>
    <xdr:to>
      <xdr:col>39</xdr:col>
      <xdr:colOff>0</xdr:colOff>
      <xdr:row>23</xdr:row>
      <xdr:rowOff>177800</xdr:rowOff>
    </xdr:to>
    <xdr:cxnSp macro="">
      <xdr:nvCxnSpPr>
        <xdr:cNvPr id="361" name="Straight Connector 360"/>
        <xdr:cNvCxnSpPr/>
      </xdr:nvCxnSpPr>
      <xdr:spPr>
        <a:xfrm flipH="1">
          <a:off x="18948400" y="4445000"/>
          <a:ext cx="4826000" cy="1778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38100</xdr:colOff>
      <xdr:row>23</xdr:row>
      <xdr:rowOff>0</xdr:rowOff>
    </xdr:from>
    <xdr:to>
      <xdr:col>39</xdr:col>
      <xdr:colOff>0</xdr:colOff>
      <xdr:row>24</xdr:row>
      <xdr:rowOff>12700</xdr:rowOff>
    </xdr:to>
    <xdr:cxnSp macro="">
      <xdr:nvCxnSpPr>
        <xdr:cNvPr id="362" name="Straight Connector 361"/>
        <xdr:cNvCxnSpPr/>
      </xdr:nvCxnSpPr>
      <xdr:spPr>
        <a:xfrm>
          <a:off x="18935700" y="4445000"/>
          <a:ext cx="4838700" cy="2032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114300</xdr:colOff>
      <xdr:row>36</xdr:row>
      <xdr:rowOff>177800</xdr:rowOff>
    </xdr:from>
    <xdr:to>
      <xdr:col>38</xdr:col>
      <xdr:colOff>9525</xdr:colOff>
      <xdr:row>37</xdr:row>
      <xdr:rowOff>0</xdr:rowOff>
    </xdr:to>
    <xdr:cxnSp macro="">
      <xdr:nvCxnSpPr>
        <xdr:cNvPr id="363" name="Straight Connector 362"/>
        <xdr:cNvCxnSpPr/>
      </xdr:nvCxnSpPr>
      <xdr:spPr>
        <a:xfrm>
          <a:off x="21450300" y="7092950"/>
          <a:ext cx="1724025" cy="127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406400</xdr:colOff>
      <xdr:row>26</xdr:row>
      <xdr:rowOff>12700</xdr:rowOff>
    </xdr:from>
    <xdr:to>
      <xdr:col>31</xdr:col>
      <xdr:colOff>406400</xdr:colOff>
      <xdr:row>30</xdr:row>
      <xdr:rowOff>152400</xdr:rowOff>
    </xdr:to>
    <xdr:cxnSp macro="">
      <xdr:nvCxnSpPr>
        <xdr:cNvPr id="364" name="Straight Connector 363"/>
        <xdr:cNvCxnSpPr/>
      </xdr:nvCxnSpPr>
      <xdr:spPr>
        <a:xfrm>
          <a:off x="19304000" y="5016500"/>
          <a:ext cx="0" cy="9017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406400</xdr:colOff>
      <xdr:row>30</xdr:row>
      <xdr:rowOff>139700</xdr:rowOff>
    </xdr:from>
    <xdr:to>
      <xdr:col>34</xdr:col>
      <xdr:colOff>292100</xdr:colOff>
      <xdr:row>30</xdr:row>
      <xdr:rowOff>139700</xdr:rowOff>
    </xdr:to>
    <xdr:cxnSp macro="">
      <xdr:nvCxnSpPr>
        <xdr:cNvPr id="365" name="Straight Connector 364"/>
        <xdr:cNvCxnSpPr/>
      </xdr:nvCxnSpPr>
      <xdr:spPr>
        <a:xfrm flipH="1">
          <a:off x="19304000" y="5905500"/>
          <a:ext cx="17145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406400</xdr:colOff>
      <xdr:row>26</xdr:row>
      <xdr:rowOff>9525</xdr:rowOff>
    </xdr:from>
    <xdr:to>
      <xdr:col>34</xdr:col>
      <xdr:colOff>279400</xdr:colOff>
      <xdr:row>26</xdr:row>
      <xdr:rowOff>9525</xdr:rowOff>
    </xdr:to>
    <xdr:cxnSp macro="">
      <xdr:nvCxnSpPr>
        <xdr:cNvPr id="366" name="Straight Connector 365"/>
        <xdr:cNvCxnSpPr/>
      </xdr:nvCxnSpPr>
      <xdr:spPr>
        <a:xfrm flipH="1">
          <a:off x="19304000" y="5019675"/>
          <a:ext cx="17018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292100</xdr:colOff>
      <xdr:row>26</xdr:row>
      <xdr:rowOff>0</xdr:rowOff>
    </xdr:from>
    <xdr:to>
      <xdr:col>34</xdr:col>
      <xdr:colOff>292100</xdr:colOff>
      <xdr:row>30</xdr:row>
      <xdr:rowOff>127000</xdr:rowOff>
    </xdr:to>
    <xdr:cxnSp macro="">
      <xdr:nvCxnSpPr>
        <xdr:cNvPr id="367" name="Straight Connector 366"/>
        <xdr:cNvCxnSpPr/>
      </xdr:nvCxnSpPr>
      <xdr:spPr>
        <a:xfrm>
          <a:off x="21018500" y="5003800"/>
          <a:ext cx="0" cy="8890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0</xdr:colOff>
      <xdr:row>47</xdr:row>
      <xdr:rowOff>177800</xdr:rowOff>
    </xdr:from>
    <xdr:to>
      <xdr:col>35</xdr:col>
      <xdr:colOff>12700</xdr:colOff>
      <xdr:row>47</xdr:row>
      <xdr:rowOff>180975</xdr:rowOff>
    </xdr:to>
    <xdr:cxnSp macro="">
      <xdr:nvCxnSpPr>
        <xdr:cNvPr id="368" name="Straight Connector 367"/>
        <xdr:cNvCxnSpPr/>
      </xdr:nvCxnSpPr>
      <xdr:spPr>
        <a:xfrm flipV="1">
          <a:off x="18897600" y="9188450"/>
          <a:ext cx="2451100" cy="3175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587375</xdr:colOff>
      <xdr:row>39</xdr:row>
      <xdr:rowOff>4763</xdr:rowOff>
    </xdr:from>
    <xdr:to>
      <xdr:col>34</xdr:col>
      <xdr:colOff>587375</xdr:colOff>
      <xdr:row>47</xdr:row>
      <xdr:rowOff>182563</xdr:rowOff>
    </xdr:to>
    <xdr:cxnSp macro="">
      <xdr:nvCxnSpPr>
        <xdr:cNvPr id="369" name="Straight Connector 368"/>
        <xdr:cNvCxnSpPr/>
      </xdr:nvCxnSpPr>
      <xdr:spPr>
        <a:xfrm>
          <a:off x="21367750" y="7481888"/>
          <a:ext cx="0" cy="170180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12700</xdr:colOff>
      <xdr:row>15</xdr:row>
      <xdr:rowOff>50800</xdr:rowOff>
    </xdr:from>
    <xdr:to>
      <xdr:col>36</xdr:col>
      <xdr:colOff>584200</xdr:colOff>
      <xdr:row>16</xdr:row>
      <xdr:rowOff>139700</xdr:rowOff>
    </xdr:to>
    <xdr:sp macro="" textlink="">
      <xdr:nvSpPr>
        <xdr:cNvPr id="373" name="Rectangle 372"/>
        <xdr:cNvSpPr/>
      </xdr:nvSpPr>
      <xdr:spPr>
        <a:xfrm>
          <a:off x="21958300" y="2933700"/>
          <a:ext cx="571500" cy="279400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32</xdr:col>
      <xdr:colOff>0</xdr:colOff>
      <xdr:row>20</xdr:row>
      <xdr:rowOff>190500</xdr:rowOff>
    </xdr:from>
    <xdr:to>
      <xdr:col>32</xdr:col>
      <xdr:colOff>571500</xdr:colOff>
      <xdr:row>22</xdr:row>
      <xdr:rowOff>76200</xdr:rowOff>
    </xdr:to>
    <xdr:sp macro="" textlink="">
      <xdr:nvSpPr>
        <xdr:cNvPr id="374" name="Rectangle 373"/>
        <xdr:cNvSpPr/>
      </xdr:nvSpPr>
      <xdr:spPr>
        <a:xfrm>
          <a:off x="19507200" y="4038600"/>
          <a:ext cx="571500" cy="279400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31</xdr:col>
      <xdr:colOff>406400</xdr:colOff>
      <xdr:row>31</xdr:row>
      <xdr:rowOff>101600</xdr:rowOff>
    </xdr:from>
    <xdr:to>
      <xdr:col>33</xdr:col>
      <xdr:colOff>596900</xdr:colOff>
      <xdr:row>33</xdr:row>
      <xdr:rowOff>177800</xdr:rowOff>
    </xdr:to>
    <xdr:sp macro="" textlink="">
      <xdr:nvSpPr>
        <xdr:cNvPr id="375" name="Rectangle 374"/>
        <xdr:cNvSpPr/>
      </xdr:nvSpPr>
      <xdr:spPr>
        <a:xfrm>
          <a:off x="19304000" y="6083300"/>
          <a:ext cx="1409700" cy="457200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36</xdr:col>
      <xdr:colOff>247650</xdr:colOff>
      <xdr:row>26</xdr:row>
      <xdr:rowOff>9525</xdr:rowOff>
    </xdr:from>
    <xdr:to>
      <xdr:col>37</xdr:col>
      <xdr:colOff>463550</xdr:colOff>
      <xdr:row>27</xdr:row>
      <xdr:rowOff>161925</xdr:rowOff>
    </xdr:to>
    <xdr:sp macro="" textlink="">
      <xdr:nvSpPr>
        <xdr:cNvPr id="376" name="Rectangle 375"/>
        <xdr:cNvSpPr/>
      </xdr:nvSpPr>
      <xdr:spPr>
        <a:xfrm>
          <a:off x="22193250" y="5019675"/>
          <a:ext cx="825500" cy="342900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35</xdr:col>
      <xdr:colOff>492125</xdr:colOff>
      <xdr:row>37</xdr:row>
      <xdr:rowOff>53975</xdr:rowOff>
    </xdr:from>
    <xdr:to>
      <xdr:col>37</xdr:col>
      <xdr:colOff>288925</xdr:colOff>
      <xdr:row>38</xdr:row>
      <xdr:rowOff>28575</xdr:rowOff>
    </xdr:to>
    <xdr:sp macro="" textlink="">
      <xdr:nvSpPr>
        <xdr:cNvPr id="377" name="Rectangle 376"/>
        <xdr:cNvSpPr/>
      </xdr:nvSpPr>
      <xdr:spPr>
        <a:xfrm>
          <a:off x="21828125" y="7159625"/>
          <a:ext cx="1016000" cy="165100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35</xdr:col>
      <xdr:colOff>508000</xdr:colOff>
      <xdr:row>21</xdr:row>
      <xdr:rowOff>25400</xdr:rowOff>
    </xdr:from>
    <xdr:to>
      <xdr:col>36</xdr:col>
      <xdr:colOff>495300</xdr:colOff>
      <xdr:row>23</xdr:row>
      <xdr:rowOff>66675</xdr:rowOff>
    </xdr:to>
    <xdr:cxnSp macro="">
      <xdr:nvCxnSpPr>
        <xdr:cNvPr id="401" name="Elbow Connector 400"/>
        <xdr:cNvCxnSpPr/>
      </xdr:nvCxnSpPr>
      <xdr:spPr>
        <a:xfrm>
          <a:off x="21899563" y="4057650"/>
          <a:ext cx="598487" cy="430213"/>
        </a:xfrm>
        <a:prstGeom prst="bentConnector3">
          <a:avLst/>
        </a:prstGeom>
        <a:ln w="76200">
          <a:solidFill>
            <a:srgbClr val="FFFF00"/>
          </a:solidFill>
        </a:ln>
        <a:scene3d>
          <a:camera prst="isometricLeftDown"/>
          <a:lightRig rig="threePt" dir="t"/>
        </a:scene3d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136525</xdr:colOff>
      <xdr:row>29</xdr:row>
      <xdr:rowOff>180975</xdr:rowOff>
    </xdr:from>
    <xdr:to>
      <xdr:col>38</xdr:col>
      <xdr:colOff>9525</xdr:colOff>
      <xdr:row>30</xdr:row>
      <xdr:rowOff>0</xdr:rowOff>
    </xdr:to>
    <xdr:cxnSp macro="">
      <xdr:nvCxnSpPr>
        <xdr:cNvPr id="412" name="Straight Connector 411"/>
        <xdr:cNvCxnSpPr/>
      </xdr:nvCxnSpPr>
      <xdr:spPr>
        <a:xfrm>
          <a:off x="21472525" y="5762625"/>
          <a:ext cx="1701800" cy="9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127000</xdr:colOff>
      <xdr:row>29</xdr:row>
      <xdr:rowOff>177800</xdr:rowOff>
    </xdr:from>
    <xdr:to>
      <xdr:col>35</xdr:col>
      <xdr:colOff>127000</xdr:colOff>
      <xdr:row>37</xdr:row>
      <xdr:rowOff>25400</xdr:rowOff>
    </xdr:to>
    <xdr:cxnSp macro="">
      <xdr:nvCxnSpPr>
        <xdr:cNvPr id="413" name="Straight Connector 412"/>
        <xdr:cNvCxnSpPr/>
      </xdr:nvCxnSpPr>
      <xdr:spPr>
        <a:xfrm>
          <a:off x="21463000" y="5778500"/>
          <a:ext cx="0" cy="13716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0</xdr:colOff>
      <xdr:row>30</xdr:row>
      <xdr:rowOff>3175</xdr:rowOff>
    </xdr:from>
    <xdr:to>
      <xdr:col>38</xdr:col>
      <xdr:colOff>0</xdr:colOff>
      <xdr:row>37</xdr:row>
      <xdr:rowOff>9525</xdr:rowOff>
    </xdr:to>
    <xdr:cxnSp macro="">
      <xdr:nvCxnSpPr>
        <xdr:cNvPr id="415" name="Straight Connector 414"/>
        <xdr:cNvCxnSpPr/>
      </xdr:nvCxnSpPr>
      <xdr:spPr>
        <a:xfrm>
          <a:off x="23164800" y="5775325"/>
          <a:ext cx="0" cy="13398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600075</xdr:colOff>
      <xdr:row>30</xdr:row>
      <xdr:rowOff>41275</xdr:rowOff>
    </xdr:from>
    <xdr:to>
      <xdr:col>35</xdr:col>
      <xdr:colOff>600075</xdr:colOff>
      <xdr:row>37</xdr:row>
      <xdr:rowOff>3175</xdr:rowOff>
    </xdr:to>
    <xdr:cxnSp macro="">
      <xdr:nvCxnSpPr>
        <xdr:cNvPr id="416" name="Straight Connector 415"/>
        <xdr:cNvCxnSpPr/>
      </xdr:nvCxnSpPr>
      <xdr:spPr>
        <a:xfrm>
          <a:off x="21936075" y="5813425"/>
          <a:ext cx="0" cy="12954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3175</xdr:colOff>
      <xdr:row>30</xdr:row>
      <xdr:rowOff>31750</xdr:rowOff>
    </xdr:from>
    <xdr:to>
      <xdr:col>37</xdr:col>
      <xdr:colOff>3175</xdr:colOff>
      <xdr:row>36</xdr:row>
      <xdr:rowOff>184150</xdr:rowOff>
    </xdr:to>
    <xdr:cxnSp macro="">
      <xdr:nvCxnSpPr>
        <xdr:cNvPr id="417" name="Straight Connector 416"/>
        <xdr:cNvCxnSpPr/>
      </xdr:nvCxnSpPr>
      <xdr:spPr>
        <a:xfrm>
          <a:off x="22558375" y="5803900"/>
          <a:ext cx="0" cy="129540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279400</xdr:colOff>
      <xdr:row>42</xdr:row>
      <xdr:rowOff>25400</xdr:rowOff>
    </xdr:from>
    <xdr:to>
      <xdr:col>30</xdr:col>
      <xdr:colOff>12700</xdr:colOff>
      <xdr:row>42</xdr:row>
      <xdr:rowOff>25400</xdr:rowOff>
    </xdr:to>
    <xdr:cxnSp macro="">
      <xdr:nvCxnSpPr>
        <xdr:cNvPr id="428" name="Straight Connector 427"/>
        <xdr:cNvCxnSpPr/>
      </xdr:nvCxnSpPr>
      <xdr:spPr>
        <a:xfrm flipH="1">
          <a:off x="16129000" y="8102600"/>
          <a:ext cx="2171700" cy="0"/>
        </a:xfrm>
        <a:prstGeom prst="line">
          <a:avLst/>
        </a:prstGeom>
        <a:ln w="76200">
          <a:solidFill>
            <a:srgbClr val="FF0000"/>
          </a:solidFill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30</xdr:col>
      <xdr:colOff>0</xdr:colOff>
      <xdr:row>8</xdr:row>
      <xdr:rowOff>177800</xdr:rowOff>
    </xdr:from>
    <xdr:to>
      <xdr:col>30</xdr:col>
      <xdr:colOff>0</xdr:colOff>
      <xdr:row>42</xdr:row>
      <xdr:rowOff>50800</xdr:rowOff>
    </xdr:to>
    <xdr:cxnSp macro="">
      <xdr:nvCxnSpPr>
        <xdr:cNvPr id="430" name="Straight Connector 429"/>
        <xdr:cNvCxnSpPr/>
      </xdr:nvCxnSpPr>
      <xdr:spPr>
        <a:xfrm flipV="1">
          <a:off x="18288000" y="1701800"/>
          <a:ext cx="0" cy="6426200"/>
        </a:xfrm>
        <a:prstGeom prst="line">
          <a:avLst/>
        </a:prstGeom>
        <a:ln w="76200">
          <a:solidFill>
            <a:srgbClr val="FF0000"/>
          </a:solidFill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368300</xdr:colOff>
      <xdr:row>8</xdr:row>
      <xdr:rowOff>0</xdr:rowOff>
    </xdr:from>
    <xdr:to>
      <xdr:col>29</xdr:col>
      <xdr:colOff>471176</xdr:colOff>
      <xdr:row>8</xdr:row>
      <xdr:rowOff>12700</xdr:rowOff>
    </xdr:to>
    <xdr:cxnSp macro="">
      <xdr:nvCxnSpPr>
        <xdr:cNvPr id="431" name="Straight Connector 430"/>
        <xdr:cNvCxnSpPr/>
      </xdr:nvCxnSpPr>
      <xdr:spPr>
        <a:xfrm flipV="1">
          <a:off x="14998700" y="1524000"/>
          <a:ext cx="3150876" cy="127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355600</xdr:colOff>
      <xdr:row>7</xdr:row>
      <xdr:rowOff>177800</xdr:rowOff>
    </xdr:from>
    <xdr:to>
      <xdr:col>24</xdr:col>
      <xdr:colOff>368300</xdr:colOff>
      <xdr:row>26</xdr:row>
      <xdr:rowOff>25400</xdr:rowOff>
    </xdr:to>
    <xdr:cxnSp macro="">
      <xdr:nvCxnSpPr>
        <xdr:cNvPr id="433" name="Straight Connector 432"/>
        <xdr:cNvCxnSpPr/>
      </xdr:nvCxnSpPr>
      <xdr:spPr>
        <a:xfrm flipH="1">
          <a:off x="14986000" y="1511300"/>
          <a:ext cx="12700" cy="35433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355600</xdr:colOff>
      <xdr:row>8</xdr:row>
      <xdr:rowOff>25400</xdr:rowOff>
    </xdr:from>
    <xdr:to>
      <xdr:col>25</xdr:col>
      <xdr:colOff>368300</xdr:colOff>
      <xdr:row>32</xdr:row>
      <xdr:rowOff>177800</xdr:rowOff>
    </xdr:to>
    <xdr:cxnSp macro="">
      <xdr:nvCxnSpPr>
        <xdr:cNvPr id="435" name="Straight Connector 434"/>
        <xdr:cNvCxnSpPr/>
      </xdr:nvCxnSpPr>
      <xdr:spPr>
        <a:xfrm>
          <a:off x="15595600" y="1549400"/>
          <a:ext cx="12700" cy="48006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584200</xdr:colOff>
      <xdr:row>15</xdr:row>
      <xdr:rowOff>88900</xdr:rowOff>
    </xdr:from>
    <xdr:to>
      <xdr:col>24</xdr:col>
      <xdr:colOff>368300</xdr:colOff>
      <xdr:row>15</xdr:row>
      <xdr:rowOff>88900</xdr:rowOff>
    </xdr:to>
    <xdr:cxnSp macro="">
      <xdr:nvCxnSpPr>
        <xdr:cNvPr id="439" name="Straight Connector 438"/>
        <xdr:cNvCxnSpPr/>
      </xdr:nvCxnSpPr>
      <xdr:spPr>
        <a:xfrm flipH="1">
          <a:off x="14605000" y="2971800"/>
          <a:ext cx="3937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381000</xdr:colOff>
      <xdr:row>26</xdr:row>
      <xdr:rowOff>25400</xdr:rowOff>
    </xdr:from>
    <xdr:to>
      <xdr:col>24</xdr:col>
      <xdr:colOff>330200</xdr:colOff>
      <xdr:row>26</xdr:row>
      <xdr:rowOff>25400</xdr:rowOff>
    </xdr:to>
    <xdr:cxnSp macro="">
      <xdr:nvCxnSpPr>
        <xdr:cNvPr id="440" name="Straight Connector 439"/>
        <xdr:cNvCxnSpPr/>
      </xdr:nvCxnSpPr>
      <xdr:spPr>
        <a:xfrm flipH="1">
          <a:off x="14401800" y="5054600"/>
          <a:ext cx="5588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355600</xdr:colOff>
      <xdr:row>20</xdr:row>
      <xdr:rowOff>190500</xdr:rowOff>
    </xdr:from>
    <xdr:to>
      <xdr:col>26</xdr:col>
      <xdr:colOff>469900</xdr:colOff>
      <xdr:row>20</xdr:row>
      <xdr:rowOff>190500</xdr:rowOff>
    </xdr:to>
    <xdr:cxnSp macro="">
      <xdr:nvCxnSpPr>
        <xdr:cNvPr id="444" name="Straight Connector 443"/>
        <xdr:cNvCxnSpPr/>
      </xdr:nvCxnSpPr>
      <xdr:spPr>
        <a:xfrm flipH="1">
          <a:off x="15595600" y="4038600"/>
          <a:ext cx="7239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381000</xdr:colOff>
      <xdr:row>32</xdr:row>
      <xdr:rowOff>165100</xdr:rowOff>
    </xdr:from>
    <xdr:to>
      <xdr:col>26</xdr:col>
      <xdr:colOff>533400</xdr:colOff>
      <xdr:row>32</xdr:row>
      <xdr:rowOff>165100</xdr:rowOff>
    </xdr:to>
    <xdr:cxnSp macro="">
      <xdr:nvCxnSpPr>
        <xdr:cNvPr id="448" name="Straight Connector 447"/>
        <xdr:cNvCxnSpPr/>
      </xdr:nvCxnSpPr>
      <xdr:spPr>
        <a:xfrm flipH="1">
          <a:off x="15621000" y="6337300"/>
          <a:ext cx="76200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190500</xdr:colOff>
      <xdr:row>16</xdr:row>
      <xdr:rowOff>101600</xdr:rowOff>
    </xdr:from>
    <xdr:to>
      <xdr:col>24</xdr:col>
      <xdr:colOff>190500</xdr:colOff>
      <xdr:row>40</xdr:row>
      <xdr:rowOff>0</xdr:rowOff>
    </xdr:to>
    <xdr:cxnSp macro="">
      <xdr:nvCxnSpPr>
        <xdr:cNvPr id="450" name="Straight Connector 449"/>
        <xdr:cNvCxnSpPr/>
      </xdr:nvCxnSpPr>
      <xdr:spPr>
        <a:xfrm>
          <a:off x="14820900" y="3175000"/>
          <a:ext cx="0" cy="452120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584200</xdr:colOff>
      <xdr:row>16</xdr:row>
      <xdr:rowOff>101600</xdr:rowOff>
    </xdr:from>
    <xdr:to>
      <xdr:col>24</xdr:col>
      <xdr:colOff>203200</xdr:colOff>
      <xdr:row>16</xdr:row>
      <xdr:rowOff>101600</xdr:rowOff>
    </xdr:to>
    <xdr:cxnSp macro="">
      <xdr:nvCxnSpPr>
        <xdr:cNvPr id="451" name="Straight Connector 450"/>
        <xdr:cNvCxnSpPr/>
      </xdr:nvCxnSpPr>
      <xdr:spPr>
        <a:xfrm>
          <a:off x="14605000" y="3175000"/>
          <a:ext cx="228600" cy="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368300</xdr:colOff>
      <xdr:row>28</xdr:row>
      <xdr:rowOff>0</xdr:rowOff>
    </xdr:from>
    <xdr:to>
      <xdr:col>24</xdr:col>
      <xdr:colOff>203200</xdr:colOff>
      <xdr:row>28</xdr:row>
      <xdr:rowOff>0</xdr:rowOff>
    </xdr:to>
    <xdr:cxnSp macro="">
      <xdr:nvCxnSpPr>
        <xdr:cNvPr id="452" name="Straight Connector 451"/>
        <xdr:cNvCxnSpPr/>
      </xdr:nvCxnSpPr>
      <xdr:spPr>
        <a:xfrm>
          <a:off x="14389100" y="5410200"/>
          <a:ext cx="444500" cy="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419100</xdr:colOff>
      <xdr:row>27</xdr:row>
      <xdr:rowOff>139700</xdr:rowOff>
    </xdr:from>
    <xdr:to>
      <xdr:col>24</xdr:col>
      <xdr:colOff>63500</xdr:colOff>
      <xdr:row>28</xdr:row>
      <xdr:rowOff>38100</xdr:rowOff>
    </xdr:to>
    <xdr:sp macro="" textlink="">
      <xdr:nvSpPr>
        <xdr:cNvPr id="458" name="Flowchart: Collate 457"/>
        <xdr:cNvSpPr/>
      </xdr:nvSpPr>
      <xdr:spPr>
        <a:xfrm rot="5400000">
          <a:off x="14522450" y="5276850"/>
          <a:ext cx="88900" cy="254000"/>
        </a:xfrm>
        <a:prstGeom prst="flowChartCol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26</xdr:col>
      <xdr:colOff>254000</xdr:colOff>
      <xdr:row>21</xdr:row>
      <xdr:rowOff>180975</xdr:rowOff>
    </xdr:from>
    <xdr:to>
      <xdr:col>26</xdr:col>
      <xdr:colOff>254000</xdr:colOff>
      <xdr:row>40</xdr:row>
      <xdr:rowOff>3175</xdr:rowOff>
    </xdr:to>
    <xdr:cxnSp macro="">
      <xdr:nvCxnSpPr>
        <xdr:cNvPr id="460" name="Straight Connector 459"/>
        <xdr:cNvCxnSpPr/>
      </xdr:nvCxnSpPr>
      <xdr:spPr>
        <a:xfrm>
          <a:off x="16103600" y="4219575"/>
          <a:ext cx="0" cy="346075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190500</xdr:colOff>
      <xdr:row>39</xdr:row>
      <xdr:rowOff>177800</xdr:rowOff>
    </xdr:from>
    <xdr:to>
      <xdr:col>34</xdr:col>
      <xdr:colOff>460375</xdr:colOff>
      <xdr:row>40</xdr:row>
      <xdr:rowOff>0</xdr:rowOff>
    </xdr:to>
    <xdr:cxnSp macro="">
      <xdr:nvCxnSpPr>
        <xdr:cNvPr id="462" name="Straight Connector 461"/>
        <xdr:cNvCxnSpPr/>
      </xdr:nvCxnSpPr>
      <xdr:spPr>
        <a:xfrm>
          <a:off x="14859000" y="7654925"/>
          <a:ext cx="6381750" cy="12700"/>
        </a:xfrm>
        <a:prstGeom prst="line">
          <a:avLst/>
        </a:prstGeom>
        <a:ln w="571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266700</xdr:colOff>
      <xdr:row>22</xdr:row>
      <xdr:rowOff>12700</xdr:rowOff>
    </xdr:from>
    <xdr:to>
      <xdr:col>26</xdr:col>
      <xdr:colOff>495300</xdr:colOff>
      <xdr:row>22</xdr:row>
      <xdr:rowOff>12700</xdr:rowOff>
    </xdr:to>
    <xdr:cxnSp macro="">
      <xdr:nvCxnSpPr>
        <xdr:cNvPr id="466" name="Straight Connector 465"/>
        <xdr:cNvCxnSpPr/>
      </xdr:nvCxnSpPr>
      <xdr:spPr>
        <a:xfrm>
          <a:off x="16116300" y="4254500"/>
          <a:ext cx="228600" cy="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257175</xdr:colOff>
      <xdr:row>34</xdr:row>
      <xdr:rowOff>25400</xdr:rowOff>
    </xdr:from>
    <xdr:to>
      <xdr:col>26</xdr:col>
      <xdr:colOff>546100</xdr:colOff>
      <xdr:row>34</xdr:row>
      <xdr:rowOff>28575</xdr:rowOff>
    </xdr:to>
    <xdr:cxnSp macro="">
      <xdr:nvCxnSpPr>
        <xdr:cNvPr id="467" name="Straight Connector 466"/>
        <xdr:cNvCxnSpPr/>
      </xdr:nvCxnSpPr>
      <xdr:spPr>
        <a:xfrm flipV="1">
          <a:off x="16106775" y="6559550"/>
          <a:ext cx="288925" cy="3175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114300</xdr:colOff>
      <xdr:row>15</xdr:row>
      <xdr:rowOff>9526</xdr:rowOff>
    </xdr:from>
    <xdr:to>
      <xdr:col>24</xdr:col>
      <xdr:colOff>204724</xdr:colOff>
      <xdr:row>15</xdr:row>
      <xdr:rowOff>144527</xdr:rowOff>
    </xdr:to>
    <xdr:sp macro="" textlink="">
      <xdr:nvSpPr>
        <xdr:cNvPr id="469" name="Line Callout 3 (Border and Accent Bar) 468"/>
        <xdr:cNvSpPr/>
      </xdr:nvSpPr>
      <xdr:spPr>
        <a:xfrm rot="5400000">
          <a:off x="14722411" y="2908365"/>
          <a:ext cx="135001" cy="90424"/>
        </a:xfrm>
        <a:prstGeom prst="accentBorderCallout3">
          <a:avLst>
            <a:gd name="adj1" fmla="val 18750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26</xdr:col>
      <xdr:colOff>419100</xdr:colOff>
      <xdr:row>32</xdr:row>
      <xdr:rowOff>95251</xdr:rowOff>
    </xdr:from>
    <xdr:to>
      <xdr:col>26</xdr:col>
      <xdr:colOff>509524</xdr:colOff>
      <xdr:row>33</xdr:row>
      <xdr:rowOff>39752</xdr:rowOff>
    </xdr:to>
    <xdr:sp macro="" textlink="">
      <xdr:nvSpPr>
        <xdr:cNvPr id="470" name="Line Callout 3 (Border and Accent Bar) 469"/>
        <xdr:cNvSpPr/>
      </xdr:nvSpPr>
      <xdr:spPr>
        <a:xfrm rot="5400000">
          <a:off x="16246411" y="6270690"/>
          <a:ext cx="135001" cy="90424"/>
        </a:xfrm>
        <a:prstGeom prst="accentBorderCallout3">
          <a:avLst>
            <a:gd name="adj1" fmla="val 18750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26</xdr:col>
      <xdr:colOff>247650</xdr:colOff>
      <xdr:row>21</xdr:row>
      <xdr:rowOff>147643</xdr:rowOff>
    </xdr:from>
    <xdr:to>
      <xdr:col>26</xdr:col>
      <xdr:colOff>466725</xdr:colOff>
      <xdr:row>22</xdr:row>
      <xdr:rowOff>36517</xdr:rowOff>
    </xdr:to>
    <xdr:sp macro="" textlink="">
      <xdr:nvSpPr>
        <xdr:cNvPr id="471" name="Flowchart: Collate 470"/>
        <xdr:cNvSpPr/>
      </xdr:nvSpPr>
      <xdr:spPr>
        <a:xfrm rot="5400000">
          <a:off x="16162338" y="4121155"/>
          <a:ext cx="88899" cy="219075"/>
        </a:xfrm>
        <a:prstGeom prst="flowChartCol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31</xdr:col>
      <xdr:colOff>409575</xdr:colOff>
      <xdr:row>26</xdr:row>
      <xdr:rowOff>9525</xdr:rowOff>
    </xdr:from>
    <xdr:to>
      <xdr:col>34</xdr:col>
      <xdr:colOff>295275</xdr:colOff>
      <xdr:row>30</xdr:row>
      <xdr:rowOff>133350</xdr:rowOff>
    </xdr:to>
    <xdr:cxnSp macro="">
      <xdr:nvCxnSpPr>
        <xdr:cNvPr id="477" name="Straight Connector 476"/>
        <xdr:cNvCxnSpPr/>
      </xdr:nvCxnSpPr>
      <xdr:spPr>
        <a:xfrm>
          <a:off x="19307175" y="5019675"/>
          <a:ext cx="1714500" cy="8858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419100</xdr:colOff>
      <xdr:row>26</xdr:row>
      <xdr:rowOff>9525</xdr:rowOff>
    </xdr:from>
    <xdr:to>
      <xdr:col>34</xdr:col>
      <xdr:colOff>295275</xdr:colOff>
      <xdr:row>30</xdr:row>
      <xdr:rowOff>152400</xdr:rowOff>
    </xdr:to>
    <xdr:cxnSp macro="">
      <xdr:nvCxnSpPr>
        <xdr:cNvPr id="479" name="Straight Connector 478"/>
        <xdr:cNvCxnSpPr/>
      </xdr:nvCxnSpPr>
      <xdr:spPr>
        <a:xfrm flipV="1">
          <a:off x="19316700" y="5019675"/>
          <a:ext cx="1704975" cy="9048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428625</xdr:colOff>
      <xdr:row>17</xdr:row>
      <xdr:rowOff>19050</xdr:rowOff>
    </xdr:from>
    <xdr:to>
      <xdr:col>33</xdr:col>
      <xdr:colOff>209550</xdr:colOff>
      <xdr:row>20</xdr:row>
      <xdr:rowOff>66675</xdr:rowOff>
    </xdr:to>
    <xdr:cxnSp macro="">
      <xdr:nvCxnSpPr>
        <xdr:cNvPr id="481" name="Straight Connector 480"/>
        <xdr:cNvCxnSpPr/>
      </xdr:nvCxnSpPr>
      <xdr:spPr>
        <a:xfrm>
          <a:off x="19326225" y="3276600"/>
          <a:ext cx="1000125" cy="6286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438150</xdr:colOff>
      <xdr:row>17</xdr:row>
      <xdr:rowOff>19051</xdr:rowOff>
    </xdr:from>
    <xdr:to>
      <xdr:col>33</xdr:col>
      <xdr:colOff>200025</xdr:colOff>
      <xdr:row>20</xdr:row>
      <xdr:rowOff>66675</xdr:rowOff>
    </xdr:to>
    <xdr:cxnSp macro="">
      <xdr:nvCxnSpPr>
        <xdr:cNvPr id="484" name="Straight Connector 483"/>
        <xdr:cNvCxnSpPr/>
      </xdr:nvCxnSpPr>
      <xdr:spPr>
        <a:xfrm flipV="1">
          <a:off x="19335750" y="3276601"/>
          <a:ext cx="981075" cy="62864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600075</xdr:colOff>
      <xdr:row>12</xdr:row>
      <xdr:rowOff>9525</xdr:rowOff>
    </xdr:from>
    <xdr:to>
      <xdr:col>37</xdr:col>
      <xdr:colOff>9525</xdr:colOff>
      <xdr:row>15</xdr:row>
      <xdr:rowOff>9525</xdr:rowOff>
    </xdr:to>
    <xdr:cxnSp macro="">
      <xdr:nvCxnSpPr>
        <xdr:cNvPr id="490" name="Straight Connector 489"/>
        <xdr:cNvCxnSpPr/>
      </xdr:nvCxnSpPr>
      <xdr:spPr>
        <a:xfrm>
          <a:off x="21936075" y="2305050"/>
          <a:ext cx="628650" cy="5810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9525</xdr:colOff>
      <xdr:row>12</xdr:row>
      <xdr:rowOff>9525</xdr:rowOff>
    </xdr:from>
    <xdr:to>
      <xdr:col>36</xdr:col>
      <xdr:colOff>600075</xdr:colOff>
      <xdr:row>15</xdr:row>
      <xdr:rowOff>0</xdr:rowOff>
    </xdr:to>
    <xdr:cxnSp macro="">
      <xdr:nvCxnSpPr>
        <xdr:cNvPr id="491" name="Straight Connector 490"/>
        <xdr:cNvCxnSpPr/>
      </xdr:nvCxnSpPr>
      <xdr:spPr>
        <a:xfrm flipH="1">
          <a:off x="21955125" y="2305050"/>
          <a:ext cx="590550" cy="5715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9525</xdr:colOff>
      <xdr:row>20</xdr:row>
      <xdr:rowOff>0</xdr:rowOff>
    </xdr:from>
    <xdr:to>
      <xdr:col>37</xdr:col>
      <xdr:colOff>590551</xdr:colOff>
      <xdr:row>22</xdr:row>
      <xdr:rowOff>19050</xdr:rowOff>
    </xdr:to>
    <xdr:cxnSp macro="">
      <xdr:nvCxnSpPr>
        <xdr:cNvPr id="494" name="Straight Connector 493"/>
        <xdr:cNvCxnSpPr/>
      </xdr:nvCxnSpPr>
      <xdr:spPr>
        <a:xfrm flipH="1">
          <a:off x="21955125" y="3838575"/>
          <a:ext cx="1190626" cy="4095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0</xdr:colOff>
      <xdr:row>20</xdr:row>
      <xdr:rowOff>19050</xdr:rowOff>
    </xdr:from>
    <xdr:to>
      <xdr:col>37</xdr:col>
      <xdr:colOff>600075</xdr:colOff>
      <xdr:row>21</xdr:row>
      <xdr:rowOff>180975</xdr:rowOff>
    </xdr:to>
    <xdr:cxnSp macro="">
      <xdr:nvCxnSpPr>
        <xdr:cNvPr id="495" name="Straight Connector 494"/>
        <xdr:cNvCxnSpPr/>
      </xdr:nvCxnSpPr>
      <xdr:spPr>
        <a:xfrm>
          <a:off x="21945600" y="3857625"/>
          <a:ext cx="1209675" cy="3619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342900</xdr:colOff>
      <xdr:row>16</xdr:row>
      <xdr:rowOff>0</xdr:rowOff>
    </xdr:from>
    <xdr:to>
      <xdr:col>34</xdr:col>
      <xdr:colOff>247650</xdr:colOff>
      <xdr:row>22</xdr:row>
      <xdr:rowOff>152400</xdr:rowOff>
    </xdr:to>
    <xdr:cxnSp macro="">
      <xdr:nvCxnSpPr>
        <xdr:cNvPr id="499" name="Straight Connector 498"/>
        <xdr:cNvCxnSpPr/>
      </xdr:nvCxnSpPr>
      <xdr:spPr>
        <a:xfrm flipH="1">
          <a:off x="20459700" y="3067050"/>
          <a:ext cx="514350" cy="13239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323850</xdr:colOff>
      <xdr:row>16</xdr:row>
      <xdr:rowOff>9525</xdr:rowOff>
    </xdr:from>
    <xdr:to>
      <xdr:col>34</xdr:col>
      <xdr:colOff>276225</xdr:colOff>
      <xdr:row>22</xdr:row>
      <xdr:rowOff>133350</xdr:rowOff>
    </xdr:to>
    <xdr:cxnSp macro="">
      <xdr:nvCxnSpPr>
        <xdr:cNvPr id="500" name="Straight Connector 499"/>
        <xdr:cNvCxnSpPr/>
      </xdr:nvCxnSpPr>
      <xdr:spPr>
        <a:xfrm>
          <a:off x="20440650" y="3076575"/>
          <a:ext cx="561975" cy="12954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161925</xdr:colOff>
      <xdr:row>30</xdr:row>
      <xdr:rowOff>0</xdr:rowOff>
    </xdr:from>
    <xdr:to>
      <xdr:col>38</xdr:col>
      <xdr:colOff>0</xdr:colOff>
      <xdr:row>36</xdr:row>
      <xdr:rowOff>180975</xdr:rowOff>
    </xdr:to>
    <xdr:cxnSp macro="">
      <xdr:nvCxnSpPr>
        <xdr:cNvPr id="503" name="Straight Connector 502"/>
        <xdr:cNvCxnSpPr/>
      </xdr:nvCxnSpPr>
      <xdr:spPr>
        <a:xfrm>
          <a:off x="21497925" y="5772150"/>
          <a:ext cx="1666875" cy="13239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133350</xdr:colOff>
      <xdr:row>30</xdr:row>
      <xdr:rowOff>0</xdr:rowOff>
    </xdr:from>
    <xdr:to>
      <xdr:col>38</xdr:col>
      <xdr:colOff>0</xdr:colOff>
      <xdr:row>36</xdr:row>
      <xdr:rowOff>180975</xdr:rowOff>
    </xdr:to>
    <xdr:cxnSp macro="">
      <xdr:nvCxnSpPr>
        <xdr:cNvPr id="504" name="Straight Connector 503"/>
        <xdr:cNvCxnSpPr/>
      </xdr:nvCxnSpPr>
      <xdr:spPr>
        <a:xfrm flipH="1">
          <a:off x="21469350" y="5772150"/>
          <a:ext cx="1695450" cy="13239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152400</xdr:colOff>
      <xdr:row>8</xdr:row>
      <xdr:rowOff>12700</xdr:rowOff>
    </xdr:from>
    <xdr:to>
      <xdr:col>35</xdr:col>
      <xdr:colOff>139700</xdr:colOff>
      <xdr:row>8</xdr:row>
      <xdr:rowOff>38100</xdr:rowOff>
    </xdr:to>
    <xdr:cxnSp macro="">
      <xdr:nvCxnSpPr>
        <xdr:cNvPr id="508" name="Straight Connector 507"/>
        <xdr:cNvCxnSpPr/>
      </xdr:nvCxnSpPr>
      <xdr:spPr>
        <a:xfrm>
          <a:off x="18440400" y="1536700"/>
          <a:ext cx="3035300" cy="254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139700</xdr:colOff>
      <xdr:row>8</xdr:row>
      <xdr:rowOff>25400</xdr:rowOff>
    </xdr:from>
    <xdr:to>
      <xdr:col>35</xdr:col>
      <xdr:colOff>171450</xdr:colOff>
      <xdr:row>28</xdr:row>
      <xdr:rowOff>123825</xdr:rowOff>
    </xdr:to>
    <xdr:cxnSp macro="">
      <xdr:nvCxnSpPr>
        <xdr:cNvPr id="510" name="Straight Connector 509"/>
        <xdr:cNvCxnSpPr/>
      </xdr:nvCxnSpPr>
      <xdr:spPr>
        <a:xfrm>
          <a:off x="21475700" y="1549400"/>
          <a:ext cx="31750" cy="3965575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161925</xdr:colOff>
      <xdr:row>15</xdr:row>
      <xdr:rowOff>114300</xdr:rowOff>
    </xdr:from>
    <xdr:to>
      <xdr:col>36</xdr:col>
      <xdr:colOff>12700</xdr:colOff>
      <xdr:row>15</xdr:row>
      <xdr:rowOff>114300</xdr:rowOff>
    </xdr:to>
    <xdr:cxnSp macro="">
      <xdr:nvCxnSpPr>
        <xdr:cNvPr id="513" name="Straight Connector 512"/>
        <xdr:cNvCxnSpPr/>
      </xdr:nvCxnSpPr>
      <xdr:spPr>
        <a:xfrm>
          <a:off x="21497925" y="2990850"/>
          <a:ext cx="460375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266700</xdr:colOff>
      <xdr:row>14</xdr:row>
      <xdr:rowOff>177800</xdr:rowOff>
    </xdr:from>
    <xdr:to>
      <xdr:col>35</xdr:col>
      <xdr:colOff>149225</xdr:colOff>
      <xdr:row>14</xdr:row>
      <xdr:rowOff>180975</xdr:rowOff>
    </xdr:to>
    <xdr:cxnSp macro="">
      <xdr:nvCxnSpPr>
        <xdr:cNvPr id="517" name="Straight Connector 516"/>
        <xdr:cNvCxnSpPr/>
      </xdr:nvCxnSpPr>
      <xdr:spPr>
        <a:xfrm flipV="1">
          <a:off x="20383500" y="2854325"/>
          <a:ext cx="1101725" cy="3175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276225</xdr:colOff>
      <xdr:row>14</xdr:row>
      <xdr:rowOff>190500</xdr:rowOff>
    </xdr:from>
    <xdr:to>
      <xdr:col>33</xdr:col>
      <xdr:colOff>285750</xdr:colOff>
      <xdr:row>21</xdr:row>
      <xdr:rowOff>19050</xdr:rowOff>
    </xdr:to>
    <xdr:cxnSp macro="">
      <xdr:nvCxnSpPr>
        <xdr:cNvPr id="519" name="Straight Connector 518"/>
        <xdr:cNvCxnSpPr/>
      </xdr:nvCxnSpPr>
      <xdr:spPr>
        <a:xfrm>
          <a:off x="20393025" y="2867025"/>
          <a:ext cx="9525" cy="1190625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571500</xdr:colOff>
      <xdr:row>21</xdr:row>
      <xdr:rowOff>19050</xdr:rowOff>
    </xdr:from>
    <xdr:to>
      <xdr:col>33</xdr:col>
      <xdr:colOff>285750</xdr:colOff>
      <xdr:row>21</xdr:row>
      <xdr:rowOff>19050</xdr:rowOff>
    </xdr:to>
    <xdr:cxnSp macro="">
      <xdr:nvCxnSpPr>
        <xdr:cNvPr id="522" name="Straight Connector 521"/>
        <xdr:cNvCxnSpPr/>
      </xdr:nvCxnSpPr>
      <xdr:spPr>
        <a:xfrm>
          <a:off x="20078700" y="4057650"/>
          <a:ext cx="32385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171450</xdr:colOff>
      <xdr:row>19</xdr:row>
      <xdr:rowOff>85725</xdr:rowOff>
    </xdr:from>
    <xdr:to>
      <xdr:col>38</xdr:col>
      <xdr:colOff>276225</xdr:colOff>
      <xdr:row>19</xdr:row>
      <xdr:rowOff>95250</xdr:rowOff>
    </xdr:to>
    <xdr:cxnSp macro="">
      <xdr:nvCxnSpPr>
        <xdr:cNvPr id="524" name="Straight Connector 523"/>
        <xdr:cNvCxnSpPr/>
      </xdr:nvCxnSpPr>
      <xdr:spPr>
        <a:xfrm>
          <a:off x="21507450" y="3724275"/>
          <a:ext cx="1933575" cy="9525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266700</xdr:colOff>
      <xdr:row>19</xdr:row>
      <xdr:rowOff>95250</xdr:rowOff>
    </xdr:from>
    <xdr:to>
      <xdr:col>38</xdr:col>
      <xdr:colOff>276225</xdr:colOff>
      <xdr:row>26</xdr:row>
      <xdr:rowOff>57150</xdr:rowOff>
    </xdr:to>
    <xdr:cxnSp macro="">
      <xdr:nvCxnSpPr>
        <xdr:cNvPr id="527" name="Straight Connector 526"/>
        <xdr:cNvCxnSpPr/>
      </xdr:nvCxnSpPr>
      <xdr:spPr>
        <a:xfrm>
          <a:off x="23431500" y="3733800"/>
          <a:ext cx="9525" cy="13335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476250</xdr:colOff>
      <xdr:row>26</xdr:row>
      <xdr:rowOff>38100</xdr:rowOff>
    </xdr:from>
    <xdr:to>
      <xdr:col>38</xdr:col>
      <xdr:colOff>276225</xdr:colOff>
      <xdr:row>26</xdr:row>
      <xdr:rowOff>38101</xdr:rowOff>
    </xdr:to>
    <xdr:cxnSp macro="">
      <xdr:nvCxnSpPr>
        <xdr:cNvPr id="530" name="Straight Connector 529"/>
        <xdr:cNvCxnSpPr/>
      </xdr:nvCxnSpPr>
      <xdr:spPr>
        <a:xfrm flipV="1">
          <a:off x="23031450" y="5048250"/>
          <a:ext cx="409575" cy="1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361950</xdr:colOff>
      <xdr:row>25</xdr:row>
      <xdr:rowOff>19050</xdr:rowOff>
    </xdr:from>
    <xdr:to>
      <xdr:col>35</xdr:col>
      <xdr:colOff>166687</xdr:colOff>
      <xdr:row>25</xdr:row>
      <xdr:rowOff>23813</xdr:rowOff>
    </xdr:to>
    <xdr:cxnSp macro="">
      <xdr:nvCxnSpPr>
        <xdr:cNvPr id="534" name="Straight Connector 533"/>
        <xdr:cNvCxnSpPr/>
      </xdr:nvCxnSpPr>
      <xdr:spPr>
        <a:xfrm>
          <a:off x="21142325" y="4829175"/>
          <a:ext cx="415925" cy="4763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371475</xdr:colOff>
      <xdr:row>25</xdr:row>
      <xdr:rowOff>19050</xdr:rowOff>
    </xdr:from>
    <xdr:to>
      <xdr:col>34</xdr:col>
      <xdr:colOff>373063</xdr:colOff>
      <xdr:row>31</xdr:row>
      <xdr:rowOff>174625</xdr:rowOff>
    </xdr:to>
    <xdr:cxnSp macro="">
      <xdr:nvCxnSpPr>
        <xdr:cNvPr id="536" name="Straight Connector 535"/>
        <xdr:cNvCxnSpPr/>
      </xdr:nvCxnSpPr>
      <xdr:spPr>
        <a:xfrm>
          <a:off x="21151850" y="4829175"/>
          <a:ext cx="1588" cy="1298575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0</xdr:colOff>
      <xdr:row>31</xdr:row>
      <xdr:rowOff>171450</xdr:rowOff>
    </xdr:from>
    <xdr:to>
      <xdr:col>34</xdr:col>
      <xdr:colOff>361950</xdr:colOff>
      <xdr:row>31</xdr:row>
      <xdr:rowOff>171450</xdr:rowOff>
    </xdr:to>
    <xdr:cxnSp macro="">
      <xdr:nvCxnSpPr>
        <xdr:cNvPr id="539" name="Straight Connector 538"/>
        <xdr:cNvCxnSpPr/>
      </xdr:nvCxnSpPr>
      <xdr:spPr>
        <a:xfrm>
          <a:off x="20726400" y="6134100"/>
          <a:ext cx="361950" cy="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158749</xdr:colOff>
      <xdr:row>28</xdr:row>
      <xdr:rowOff>103188</xdr:rowOff>
    </xdr:from>
    <xdr:to>
      <xdr:col>38</xdr:col>
      <xdr:colOff>158750</xdr:colOff>
      <xdr:row>28</xdr:row>
      <xdr:rowOff>111125</xdr:rowOff>
    </xdr:to>
    <xdr:cxnSp macro="">
      <xdr:nvCxnSpPr>
        <xdr:cNvPr id="544" name="Straight Connector 543"/>
        <xdr:cNvCxnSpPr/>
      </xdr:nvCxnSpPr>
      <xdr:spPr>
        <a:xfrm>
          <a:off x="21550312" y="5484813"/>
          <a:ext cx="1833563" cy="7937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150813</xdr:colOff>
      <xdr:row>28</xdr:row>
      <xdr:rowOff>104775</xdr:rowOff>
    </xdr:from>
    <xdr:to>
      <xdr:col>38</xdr:col>
      <xdr:colOff>153989</xdr:colOff>
      <xdr:row>37</xdr:row>
      <xdr:rowOff>103188</xdr:rowOff>
    </xdr:to>
    <xdr:cxnSp macro="">
      <xdr:nvCxnSpPr>
        <xdr:cNvPr id="546" name="Straight Connector 545"/>
        <xdr:cNvCxnSpPr/>
      </xdr:nvCxnSpPr>
      <xdr:spPr>
        <a:xfrm flipV="1">
          <a:off x="23375938" y="5486400"/>
          <a:ext cx="3176" cy="1712913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285750</xdr:colOff>
      <xdr:row>37</xdr:row>
      <xdr:rowOff>87312</xdr:rowOff>
    </xdr:from>
    <xdr:to>
      <xdr:col>38</xdr:col>
      <xdr:colOff>158750</xdr:colOff>
      <xdr:row>37</xdr:row>
      <xdr:rowOff>87313</xdr:rowOff>
    </xdr:to>
    <xdr:cxnSp macro="">
      <xdr:nvCxnSpPr>
        <xdr:cNvPr id="549" name="Straight Connector 548"/>
        <xdr:cNvCxnSpPr/>
      </xdr:nvCxnSpPr>
      <xdr:spPr>
        <a:xfrm>
          <a:off x="22899688" y="7183437"/>
          <a:ext cx="484187" cy="1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317500</xdr:colOff>
      <xdr:row>15</xdr:row>
      <xdr:rowOff>31751</xdr:rowOff>
    </xdr:from>
    <xdr:to>
      <xdr:col>35</xdr:col>
      <xdr:colOff>407924</xdr:colOff>
      <xdr:row>15</xdr:row>
      <xdr:rowOff>166752</xdr:rowOff>
    </xdr:to>
    <xdr:sp macro="" textlink="">
      <xdr:nvSpPr>
        <xdr:cNvPr id="552" name="Line Callout 3 (Border and Accent Bar) 551"/>
        <xdr:cNvSpPr/>
      </xdr:nvSpPr>
      <xdr:spPr>
        <a:xfrm rot="5400000">
          <a:off x="21686774" y="2927415"/>
          <a:ext cx="135001" cy="90424"/>
        </a:xfrm>
        <a:prstGeom prst="accentBorderCallout3">
          <a:avLst>
            <a:gd name="adj1" fmla="val 18750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37</xdr:col>
      <xdr:colOff>587374</xdr:colOff>
      <xdr:row>25</xdr:row>
      <xdr:rowOff>174627</xdr:rowOff>
    </xdr:from>
    <xdr:to>
      <xdr:col>38</xdr:col>
      <xdr:colOff>66611</xdr:colOff>
      <xdr:row>26</xdr:row>
      <xdr:rowOff>119128</xdr:rowOff>
    </xdr:to>
    <xdr:sp macro="" textlink="">
      <xdr:nvSpPr>
        <xdr:cNvPr id="553" name="Line Callout 3 (Border and Accent Bar) 552"/>
        <xdr:cNvSpPr/>
      </xdr:nvSpPr>
      <xdr:spPr>
        <a:xfrm rot="5400000">
          <a:off x="23179023" y="5007041"/>
          <a:ext cx="135001" cy="90424"/>
        </a:xfrm>
        <a:prstGeom prst="accentBorderCallout3">
          <a:avLst>
            <a:gd name="adj1" fmla="val 18750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33</xdr:col>
      <xdr:colOff>55562</xdr:colOff>
      <xdr:row>20</xdr:row>
      <xdr:rowOff>150813</xdr:rowOff>
    </xdr:from>
    <xdr:to>
      <xdr:col>33</xdr:col>
      <xdr:colOff>145986</xdr:colOff>
      <xdr:row>21</xdr:row>
      <xdr:rowOff>87377</xdr:rowOff>
    </xdr:to>
    <xdr:sp macro="" textlink="">
      <xdr:nvSpPr>
        <xdr:cNvPr id="554" name="Line Callout 3 (Border and Accent Bar) 553"/>
        <xdr:cNvSpPr/>
      </xdr:nvSpPr>
      <xdr:spPr>
        <a:xfrm rot="5400000">
          <a:off x="20202461" y="4006915"/>
          <a:ext cx="135001" cy="90424"/>
        </a:xfrm>
        <a:prstGeom prst="accentBorderCallout3">
          <a:avLst>
            <a:gd name="adj1" fmla="val 18750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34</xdr:col>
      <xdr:colOff>119063</xdr:colOff>
      <xdr:row>31</xdr:row>
      <xdr:rowOff>127001</xdr:rowOff>
    </xdr:from>
    <xdr:to>
      <xdr:col>34</xdr:col>
      <xdr:colOff>209487</xdr:colOff>
      <xdr:row>32</xdr:row>
      <xdr:rowOff>71502</xdr:rowOff>
    </xdr:to>
    <xdr:sp macro="" textlink="">
      <xdr:nvSpPr>
        <xdr:cNvPr id="555" name="Line Callout 3 (Border and Accent Bar) 554"/>
        <xdr:cNvSpPr/>
      </xdr:nvSpPr>
      <xdr:spPr>
        <a:xfrm rot="5400000">
          <a:off x="20877149" y="6102415"/>
          <a:ext cx="135001" cy="90424"/>
        </a:xfrm>
        <a:prstGeom prst="accentBorderCallout3">
          <a:avLst>
            <a:gd name="adj1" fmla="val 18750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37</xdr:col>
      <xdr:colOff>381000</xdr:colOff>
      <xdr:row>37</xdr:row>
      <xdr:rowOff>31751</xdr:rowOff>
    </xdr:from>
    <xdr:to>
      <xdr:col>37</xdr:col>
      <xdr:colOff>471424</xdr:colOff>
      <xdr:row>37</xdr:row>
      <xdr:rowOff>166752</xdr:rowOff>
    </xdr:to>
    <xdr:sp macro="" textlink="">
      <xdr:nvSpPr>
        <xdr:cNvPr id="557" name="Line Callout 3 (Border and Accent Bar) 556"/>
        <xdr:cNvSpPr/>
      </xdr:nvSpPr>
      <xdr:spPr>
        <a:xfrm rot="5400000">
          <a:off x="22972649" y="7150165"/>
          <a:ext cx="135001" cy="90424"/>
        </a:xfrm>
        <a:prstGeom prst="accentBorderCallout3">
          <a:avLst>
            <a:gd name="adj1" fmla="val 18750"/>
            <a:gd name="adj2" fmla="val -8333"/>
            <a:gd name="adj3" fmla="val 20823"/>
            <a:gd name="adj4" fmla="val -51389"/>
            <a:gd name="adj5" fmla="val 100000"/>
            <a:gd name="adj6" fmla="val -16667"/>
            <a:gd name="adj7" fmla="val 112963"/>
            <a:gd name="adj8" fmla="val -8333"/>
          </a:avLst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35</xdr:col>
      <xdr:colOff>388937</xdr:colOff>
      <xdr:row>16</xdr:row>
      <xdr:rowOff>87312</xdr:rowOff>
    </xdr:from>
    <xdr:to>
      <xdr:col>35</xdr:col>
      <xdr:colOff>388937</xdr:colOff>
      <xdr:row>29</xdr:row>
      <xdr:rowOff>119063</xdr:rowOff>
    </xdr:to>
    <xdr:cxnSp macro="">
      <xdr:nvCxnSpPr>
        <xdr:cNvPr id="558" name="Straight Connector 557"/>
        <xdr:cNvCxnSpPr/>
      </xdr:nvCxnSpPr>
      <xdr:spPr>
        <a:xfrm>
          <a:off x="21780500" y="3151187"/>
          <a:ext cx="0" cy="2540001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238125</xdr:colOff>
      <xdr:row>21</xdr:row>
      <xdr:rowOff>190500</xdr:rowOff>
    </xdr:from>
    <xdr:to>
      <xdr:col>31</xdr:col>
      <xdr:colOff>238125</xdr:colOff>
      <xdr:row>39</xdr:row>
      <xdr:rowOff>182563</xdr:rowOff>
    </xdr:to>
    <xdr:cxnSp macro="">
      <xdr:nvCxnSpPr>
        <xdr:cNvPr id="559" name="Straight Connector 558"/>
        <xdr:cNvCxnSpPr/>
      </xdr:nvCxnSpPr>
      <xdr:spPr>
        <a:xfrm>
          <a:off x="19184938" y="4222750"/>
          <a:ext cx="0" cy="3436938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222249</xdr:colOff>
      <xdr:row>22</xdr:row>
      <xdr:rowOff>11113</xdr:rowOff>
    </xdr:from>
    <xdr:to>
      <xdr:col>32</xdr:col>
      <xdr:colOff>7937</xdr:colOff>
      <xdr:row>22</xdr:row>
      <xdr:rowOff>15875</xdr:rowOff>
    </xdr:to>
    <xdr:cxnSp macro="">
      <xdr:nvCxnSpPr>
        <xdr:cNvPr id="560" name="Straight Connector 559"/>
        <xdr:cNvCxnSpPr/>
      </xdr:nvCxnSpPr>
      <xdr:spPr>
        <a:xfrm>
          <a:off x="19169062" y="4241801"/>
          <a:ext cx="396875" cy="4762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230187</xdr:colOff>
      <xdr:row>33</xdr:row>
      <xdr:rowOff>150813</xdr:rowOff>
    </xdr:from>
    <xdr:to>
      <xdr:col>31</xdr:col>
      <xdr:colOff>407987</xdr:colOff>
      <xdr:row>33</xdr:row>
      <xdr:rowOff>150813</xdr:rowOff>
    </xdr:to>
    <xdr:cxnSp macro="">
      <xdr:nvCxnSpPr>
        <xdr:cNvPr id="562" name="Straight Connector 561"/>
        <xdr:cNvCxnSpPr/>
      </xdr:nvCxnSpPr>
      <xdr:spPr>
        <a:xfrm>
          <a:off x="19177000" y="6484938"/>
          <a:ext cx="177800" cy="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388937</xdr:colOff>
      <xdr:row>16</xdr:row>
      <xdr:rowOff>103188</xdr:rowOff>
    </xdr:from>
    <xdr:to>
      <xdr:col>36</xdr:col>
      <xdr:colOff>3175</xdr:colOff>
      <xdr:row>16</xdr:row>
      <xdr:rowOff>103189</xdr:rowOff>
    </xdr:to>
    <xdr:cxnSp macro="">
      <xdr:nvCxnSpPr>
        <xdr:cNvPr id="564" name="Straight Connector 563"/>
        <xdr:cNvCxnSpPr/>
      </xdr:nvCxnSpPr>
      <xdr:spPr>
        <a:xfrm>
          <a:off x="21780500" y="3167063"/>
          <a:ext cx="225425" cy="1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396875</xdr:colOff>
      <xdr:row>27</xdr:row>
      <xdr:rowOff>103188</xdr:rowOff>
    </xdr:from>
    <xdr:to>
      <xdr:col>36</xdr:col>
      <xdr:colOff>241300</xdr:colOff>
      <xdr:row>27</xdr:row>
      <xdr:rowOff>103188</xdr:rowOff>
    </xdr:to>
    <xdr:cxnSp macro="">
      <xdr:nvCxnSpPr>
        <xdr:cNvPr id="566" name="Straight Connector 565"/>
        <xdr:cNvCxnSpPr/>
      </xdr:nvCxnSpPr>
      <xdr:spPr>
        <a:xfrm>
          <a:off x="21788438" y="5294313"/>
          <a:ext cx="455612" cy="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460375</xdr:colOff>
      <xdr:row>29</xdr:row>
      <xdr:rowOff>103188</xdr:rowOff>
    </xdr:from>
    <xdr:to>
      <xdr:col>35</xdr:col>
      <xdr:colOff>368300</xdr:colOff>
      <xdr:row>29</xdr:row>
      <xdr:rowOff>103188</xdr:rowOff>
    </xdr:to>
    <xdr:cxnSp macro="">
      <xdr:nvCxnSpPr>
        <xdr:cNvPr id="569" name="Straight Connector 568"/>
        <xdr:cNvCxnSpPr/>
      </xdr:nvCxnSpPr>
      <xdr:spPr>
        <a:xfrm>
          <a:off x="21240750" y="5675313"/>
          <a:ext cx="519113" cy="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460375</xdr:colOff>
      <xdr:row>29</xdr:row>
      <xdr:rowOff>90488</xdr:rowOff>
    </xdr:from>
    <xdr:to>
      <xdr:col>34</xdr:col>
      <xdr:colOff>460376</xdr:colOff>
      <xdr:row>40</xdr:row>
      <xdr:rowOff>0</xdr:rowOff>
    </xdr:to>
    <xdr:cxnSp macro="">
      <xdr:nvCxnSpPr>
        <xdr:cNvPr id="571" name="Straight Connector 570"/>
        <xdr:cNvCxnSpPr/>
      </xdr:nvCxnSpPr>
      <xdr:spPr>
        <a:xfrm flipH="1">
          <a:off x="21240750" y="5662613"/>
          <a:ext cx="1" cy="2005012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460375</xdr:colOff>
      <xdr:row>37</xdr:row>
      <xdr:rowOff>182563</xdr:rowOff>
    </xdr:from>
    <xdr:to>
      <xdr:col>35</xdr:col>
      <xdr:colOff>484188</xdr:colOff>
      <xdr:row>37</xdr:row>
      <xdr:rowOff>182563</xdr:rowOff>
    </xdr:to>
    <xdr:cxnSp macro="">
      <xdr:nvCxnSpPr>
        <xdr:cNvPr id="576" name="Straight Connector 575"/>
        <xdr:cNvCxnSpPr/>
      </xdr:nvCxnSpPr>
      <xdr:spPr>
        <a:xfrm>
          <a:off x="21240750" y="7278688"/>
          <a:ext cx="635001" cy="0"/>
        </a:xfrm>
        <a:prstGeom prst="line">
          <a:avLst/>
        </a:prstGeom>
        <a:ln w="3810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257175</xdr:colOff>
      <xdr:row>40</xdr:row>
      <xdr:rowOff>9525</xdr:rowOff>
    </xdr:from>
    <xdr:to>
      <xdr:col>30</xdr:col>
      <xdr:colOff>257175</xdr:colOff>
      <xdr:row>45</xdr:row>
      <xdr:rowOff>6350</xdr:rowOff>
    </xdr:to>
    <xdr:cxnSp macro="">
      <xdr:nvCxnSpPr>
        <xdr:cNvPr id="580" name="Straight Connector 579"/>
        <xdr:cNvCxnSpPr/>
      </xdr:nvCxnSpPr>
      <xdr:spPr>
        <a:xfrm flipV="1">
          <a:off x="18545175" y="7686675"/>
          <a:ext cx="0" cy="949325"/>
        </a:xfrm>
        <a:prstGeom prst="line">
          <a:avLst/>
        </a:prstGeom>
        <a:ln w="571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266700</xdr:colOff>
      <xdr:row>45</xdr:row>
      <xdr:rowOff>9525</xdr:rowOff>
    </xdr:from>
    <xdr:to>
      <xdr:col>30</xdr:col>
      <xdr:colOff>266700</xdr:colOff>
      <xdr:row>45</xdr:row>
      <xdr:rowOff>9525</xdr:rowOff>
    </xdr:to>
    <xdr:cxnSp macro="">
      <xdr:nvCxnSpPr>
        <xdr:cNvPr id="581" name="Straight Connector 580"/>
        <xdr:cNvCxnSpPr/>
      </xdr:nvCxnSpPr>
      <xdr:spPr>
        <a:xfrm>
          <a:off x="16116300" y="8639175"/>
          <a:ext cx="2438400" cy="0"/>
        </a:xfrm>
        <a:prstGeom prst="line">
          <a:avLst/>
        </a:prstGeom>
        <a:ln w="571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428625</xdr:colOff>
      <xdr:row>44</xdr:row>
      <xdr:rowOff>85725</xdr:rowOff>
    </xdr:from>
    <xdr:to>
      <xdr:col>28</xdr:col>
      <xdr:colOff>187325</xdr:colOff>
      <xdr:row>45</xdr:row>
      <xdr:rowOff>85725</xdr:rowOff>
    </xdr:to>
    <xdr:sp macro="" textlink="">
      <xdr:nvSpPr>
        <xdr:cNvPr id="583" name="Flowchart: Collate 582"/>
        <xdr:cNvSpPr/>
      </xdr:nvSpPr>
      <xdr:spPr>
        <a:xfrm rot="5400000">
          <a:off x="16976725" y="8435975"/>
          <a:ext cx="190500" cy="368300"/>
        </a:xfrm>
        <a:prstGeom prst="flowChartCol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29</xdr:col>
      <xdr:colOff>47625</xdr:colOff>
      <xdr:row>45</xdr:row>
      <xdr:rowOff>19050</xdr:rowOff>
    </xdr:from>
    <xdr:to>
      <xdr:col>29</xdr:col>
      <xdr:colOff>50800</xdr:colOff>
      <xdr:row>47</xdr:row>
      <xdr:rowOff>9525</xdr:rowOff>
    </xdr:to>
    <xdr:cxnSp macro="">
      <xdr:nvCxnSpPr>
        <xdr:cNvPr id="584" name="Straight Connector 583"/>
        <xdr:cNvCxnSpPr/>
      </xdr:nvCxnSpPr>
      <xdr:spPr>
        <a:xfrm flipH="1">
          <a:off x="17726025" y="8648700"/>
          <a:ext cx="3175" cy="371475"/>
        </a:xfrm>
        <a:prstGeom prst="line">
          <a:avLst/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0</xdr:colOff>
      <xdr:row>45</xdr:row>
      <xdr:rowOff>38100</xdr:rowOff>
    </xdr:from>
    <xdr:to>
      <xdr:col>27</xdr:col>
      <xdr:colOff>3175</xdr:colOff>
      <xdr:row>47</xdr:row>
      <xdr:rowOff>28575</xdr:rowOff>
    </xdr:to>
    <xdr:cxnSp macro="">
      <xdr:nvCxnSpPr>
        <xdr:cNvPr id="585" name="Straight Connector 584"/>
        <xdr:cNvCxnSpPr/>
      </xdr:nvCxnSpPr>
      <xdr:spPr>
        <a:xfrm flipH="1">
          <a:off x="16459200" y="8667750"/>
          <a:ext cx="3175" cy="371475"/>
        </a:xfrm>
        <a:prstGeom prst="line">
          <a:avLst/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600075</xdr:colOff>
      <xdr:row>47</xdr:row>
      <xdr:rowOff>9525</xdr:rowOff>
    </xdr:from>
    <xdr:to>
      <xdr:col>29</xdr:col>
      <xdr:colOff>47625</xdr:colOff>
      <xdr:row>47</xdr:row>
      <xdr:rowOff>9526</xdr:rowOff>
    </xdr:to>
    <xdr:cxnSp macro="">
      <xdr:nvCxnSpPr>
        <xdr:cNvPr id="587" name="Straight Connector 586"/>
        <xdr:cNvCxnSpPr/>
      </xdr:nvCxnSpPr>
      <xdr:spPr>
        <a:xfrm flipH="1">
          <a:off x="16449675" y="9020175"/>
          <a:ext cx="1276350" cy="1"/>
        </a:xfrm>
        <a:prstGeom prst="line">
          <a:avLst/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476250</xdr:colOff>
      <xdr:row>46</xdr:row>
      <xdr:rowOff>85725</xdr:rowOff>
    </xdr:from>
    <xdr:to>
      <xdr:col>28</xdr:col>
      <xdr:colOff>120650</xdr:colOff>
      <xdr:row>47</xdr:row>
      <xdr:rowOff>101473</xdr:rowOff>
    </xdr:to>
    <xdr:sp macro="" textlink="">
      <xdr:nvSpPr>
        <xdr:cNvPr id="591" name="Flowchart: Summing Junction 590"/>
        <xdr:cNvSpPr/>
      </xdr:nvSpPr>
      <xdr:spPr>
        <a:xfrm>
          <a:off x="16935450" y="8905875"/>
          <a:ext cx="254000" cy="206248"/>
        </a:xfrm>
        <a:prstGeom prst="flowChartSummingJuncti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27</xdr:col>
      <xdr:colOff>95250</xdr:colOff>
      <xdr:row>46</xdr:row>
      <xdr:rowOff>142875</xdr:rowOff>
    </xdr:from>
    <xdr:to>
      <xdr:col>27</xdr:col>
      <xdr:colOff>400050</xdr:colOff>
      <xdr:row>47</xdr:row>
      <xdr:rowOff>53975</xdr:rowOff>
    </xdr:to>
    <xdr:sp macro="" textlink="">
      <xdr:nvSpPr>
        <xdr:cNvPr id="593" name="Flowchart: Collate 592"/>
        <xdr:cNvSpPr/>
      </xdr:nvSpPr>
      <xdr:spPr>
        <a:xfrm rot="5400000">
          <a:off x="16656050" y="8861425"/>
          <a:ext cx="101600" cy="304800"/>
        </a:xfrm>
        <a:prstGeom prst="flowChartCol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28</xdr:col>
      <xdr:colOff>200025</xdr:colOff>
      <xdr:row>46</xdr:row>
      <xdr:rowOff>142875</xdr:rowOff>
    </xdr:from>
    <xdr:to>
      <xdr:col>28</xdr:col>
      <xdr:colOff>504825</xdr:colOff>
      <xdr:row>47</xdr:row>
      <xdr:rowOff>53975</xdr:rowOff>
    </xdr:to>
    <xdr:sp macro="" textlink="">
      <xdr:nvSpPr>
        <xdr:cNvPr id="594" name="Flowchart: Collate 593"/>
        <xdr:cNvSpPr/>
      </xdr:nvSpPr>
      <xdr:spPr>
        <a:xfrm rot="5400000">
          <a:off x="17370425" y="8861425"/>
          <a:ext cx="101600" cy="304800"/>
        </a:xfrm>
        <a:prstGeom prst="flowChartCollat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304800</xdr:colOff>
      <xdr:row>43</xdr:row>
      <xdr:rowOff>38100</xdr:rowOff>
    </xdr:from>
    <xdr:to>
      <xdr:col>8</xdr:col>
      <xdr:colOff>292100</xdr:colOff>
      <xdr:row>48</xdr:row>
      <xdr:rowOff>13716</xdr:rowOff>
    </xdr:to>
    <xdr:sp macro="" textlink="">
      <xdr:nvSpPr>
        <xdr:cNvPr id="219" name="Bevel 218"/>
        <xdr:cNvSpPr/>
      </xdr:nvSpPr>
      <xdr:spPr>
        <a:xfrm>
          <a:off x="4572000" y="8305800"/>
          <a:ext cx="596900" cy="928116"/>
        </a:xfrm>
        <a:prstGeom prst="bevel">
          <a:avLst/>
        </a:prstGeom>
        <a:solidFill>
          <a:srgbClr val="FFC000"/>
        </a:solidFill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t-EE" sz="1100"/>
            <a:t>Soojus</a:t>
          </a:r>
          <a:r>
            <a:rPr lang="et-EE" sz="1100" baseline="0"/>
            <a:t> akku</a:t>
          </a:r>
          <a:endParaRPr lang="en-GB" sz="1100"/>
        </a:p>
      </xdr:txBody>
    </xdr:sp>
    <xdr:clientData/>
  </xdr:twoCellAnchor>
  <xdr:twoCellAnchor>
    <xdr:from>
      <xdr:col>8</xdr:col>
      <xdr:colOff>495300</xdr:colOff>
      <xdr:row>42</xdr:row>
      <xdr:rowOff>152400</xdr:rowOff>
    </xdr:from>
    <xdr:to>
      <xdr:col>8</xdr:col>
      <xdr:colOff>495300</xdr:colOff>
      <xdr:row>45</xdr:row>
      <xdr:rowOff>38100</xdr:rowOff>
    </xdr:to>
    <xdr:cxnSp macro="">
      <xdr:nvCxnSpPr>
        <xdr:cNvPr id="222" name="Straight Connector 221"/>
        <xdr:cNvCxnSpPr/>
      </xdr:nvCxnSpPr>
      <xdr:spPr>
        <a:xfrm flipV="1">
          <a:off x="5372100" y="8229600"/>
          <a:ext cx="0" cy="457200"/>
        </a:xfrm>
        <a:prstGeom prst="line">
          <a:avLst/>
        </a:prstGeom>
        <a:ln w="571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63500</xdr:colOff>
      <xdr:row>42</xdr:row>
      <xdr:rowOff>152400</xdr:rowOff>
    </xdr:from>
    <xdr:to>
      <xdr:col>8</xdr:col>
      <xdr:colOff>520700</xdr:colOff>
      <xdr:row>42</xdr:row>
      <xdr:rowOff>165100</xdr:rowOff>
    </xdr:to>
    <xdr:cxnSp macro="">
      <xdr:nvCxnSpPr>
        <xdr:cNvPr id="228" name="Straight Connector 227"/>
        <xdr:cNvCxnSpPr/>
      </xdr:nvCxnSpPr>
      <xdr:spPr>
        <a:xfrm flipV="1">
          <a:off x="4330700" y="8229600"/>
          <a:ext cx="1066800" cy="12700"/>
        </a:xfrm>
        <a:prstGeom prst="line">
          <a:avLst/>
        </a:prstGeom>
        <a:ln w="571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546100</xdr:colOff>
      <xdr:row>45</xdr:row>
      <xdr:rowOff>165100</xdr:rowOff>
    </xdr:from>
    <xdr:to>
      <xdr:col>7</xdr:col>
      <xdr:colOff>304800</xdr:colOff>
      <xdr:row>45</xdr:row>
      <xdr:rowOff>165100</xdr:rowOff>
    </xdr:to>
    <xdr:cxnSp macro="">
      <xdr:nvCxnSpPr>
        <xdr:cNvPr id="230" name="Straight Connector 229"/>
        <xdr:cNvCxnSpPr/>
      </xdr:nvCxnSpPr>
      <xdr:spPr>
        <a:xfrm>
          <a:off x="3594100" y="8813800"/>
          <a:ext cx="977900" cy="0"/>
        </a:xfrm>
        <a:prstGeom prst="line">
          <a:avLst/>
        </a:prstGeom>
        <a:ln w="571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88900</xdr:colOff>
      <xdr:row>42</xdr:row>
      <xdr:rowOff>165100</xdr:rowOff>
    </xdr:from>
    <xdr:to>
      <xdr:col>7</xdr:col>
      <xdr:colOff>88900</xdr:colOff>
      <xdr:row>45</xdr:row>
      <xdr:rowOff>152400</xdr:rowOff>
    </xdr:to>
    <xdr:cxnSp macro="">
      <xdr:nvCxnSpPr>
        <xdr:cNvPr id="232" name="Straight Connector 231"/>
        <xdr:cNvCxnSpPr/>
      </xdr:nvCxnSpPr>
      <xdr:spPr>
        <a:xfrm>
          <a:off x="4356100" y="8242300"/>
          <a:ext cx="0" cy="558800"/>
        </a:xfrm>
        <a:prstGeom prst="line">
          <a:avLst/>
        </a:prstGeom>
        <a:ln w="57150">
          <a:solidFill>
            <a:schemeClr val="accent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355600</xdr:colOff>
      <xdr:row>42</xdr:row>
      <xdr:rowOff>0</xdr:rowOff>
    </xdr:from>
    <xdr:to>
      <xdr:col>5</xdr:col>
      <xdr:colOff>356108</xdr:colOff>
      <xdr:row>43</xdr:row>
      <xdr:rowOff>41402</xdr:rowOff>
    </xdr:to>
    <xdr:cxnSp macro="">
      <xdr:nvCxnSpPr>
        <xdr:cNvPr id="236" name="Straight Connector 235"/>
        <xdr:cNvCxnSpPr>
          <a:stCxn id="118" idx="7"/>
        </xdr:cNvCxnSpPr>
      </xdr:nvCxnSpPr>
      <xdr:spPr>
        <a:xfrm flipH="1" flipV="1">
          <a:off x="3403600" y="8077200"/>
          <a:ext cx="508" cy="231902"/>
        </a:xfrm>
        <a:prstGeom prst="line">
          <a:avLst/>
        </a:prstGeom>
        <a:ln w="76200">
          <a:solidFill>
            <a:srgbClr val="FF0000"/>
          </a:solidFill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D2:AN55"/>
  <sheetViews>
    <sheetView tabSelected="1" topLeftCell="C1" zoomScale="75" zoomScaleNormal="75" workbookViewId="0">
      <selection activeCell="E56" sqref="E56"/>
    </sheetView>
  </sheetViews>
  <sheetFormatPr defaultRowHeight="15" x14ac:dyDescent="0.25"/>
  <sheetData>
    <row r="2" spans="4:40" x14ac:dyDescent="0.25"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</row>
    <row r="3" spans="4:40" x14ac:dyDescent="0.25"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</row>
    <row r="4" spans="4:40" x14ac:dyDescent="0.25"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</row>
    <row r="5" spans="4:40" x14ac:dyDescent="0.25"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</row>
    <row r="6" spans="4:40" x14ac:dyDescent="0.25">
      <c r="D6" s="29"/>
      <c r="E6" s="29"/>
      <c r="F6" s="29"/>
      <c r="G6" s="29"/>
      <c r="H6" s="29"/>
      <c r="I6" s="29"/>
      <c r="J6" s="29"/>
      <c r="K6" s="29"/>
      <c r="L6" s="29"/>
      <c r="M6" s="29"/>
      <c r="N6" s="29" t="s">
        <v>5</v>
      </c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</row>
    <row r="7" spans="4:40" x14ac:dyDescent="0.25"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</row>
    <row r="8" spans="4:40" x14ac:dyDescent="0.25"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</row>
    <row r="9" spans="4:40" x14ac:dyDescent="0.25"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</row>
    <row r="10" spans="4:40" x14ac:dyDescent="0.25"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</row>
    <row r="11" spans="4:40" x14ac:dyDescent="0.25"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</row>
    <row r="12" spans="4:40" ht="15.75" thickBot="1" x14ac:dyDescent="0.3">
      <c r="D12" s="29"/>
      <c r="E12" s="29"/>
      <c r="F12" s="29"/>
      <c r="G12" s="29"/>
      <c r="H12" s="64" t="s">
        <v>0</v>
      </c>
      <c r="I12" s="64"/>
      <c r="J12" s="29"/>
      <c r="K12" s="29"/>
      <c r="L12" s="29"/>
      <c r="M12" s="29"/>
      <c r="N12" s="29"/>
      <c r="O12" s="29"/>
      <c r="P12" s="64" t="s">
        <v>6</v>
      </c>
      <c r="Q12" s="64"/>
      <c r="R12" s="29"/>
      <c r="S12" s="29"/>
      <c r="T12" s="29"/>
      <c r="U12" s="29"/>
      <c r="V12" s="29"/>
      <c r="W12" s="29"/>
      <c r="X12" s="63" t="s">
        <v>0</v>
      </c>
      <c r="Y12" s="63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64" t="s">
        <v>6</v>
      </c>
      <c r="AK12" s="64"/>
      <c r="AL12" s="29"/>
      <c r="AM12" s="29"/>
      <c r="AN12" s="29"/>
    </row>
    <row r="13" spans="4:40" x14ac:dyDescent="0.25"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30"/>
      <c r="Y13" s="29"/>
      <c r="Z13" s="29"/>
      <c r="AA13" s="29"/>
      <c r="AB13" s="29"/>
      <c r="AC13" s="29"/>
      <c r="AD13" s="29"/>
      <c r="AE13" s="29"/>
      <c r="AF13" s="29"/>
      <c r="AG13" s="29"/>
      <c r="AH13" s="31"/>
      <c r="AI13" s="29"/>
      <c r="AJ13" s="29"/>
      <c r="AK13" s="30"/>
      <c r="AL13" s="29"/>
      <c r="AM13" s="29"/>
      <c r="AN13" s="29"/>
    </row>
    <row r="14" spans="4:40" x14ac:dyDescent="0.25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32"/>
      <c r="Y14" s="29"/>
      <c r="Z14" s="29"/>
      <c r="AA14" s="29"/>
      <c r="AB14" s="29"/>
      <c r="AC14" s="29"/>
      <c r="AD14" s="29"/>
      <c r="AE14" s="29"/>
      <c r="AF14" s="29"/>
      <c r="AG14" s="29"/>
      <c r="AH14" s="31"/>
      <c r="AI14" s="29"/>
      <c r="AJ14" s="29"/>
      <c r="AK14" s="32"/>
      <c r="AL14" s="29"/>
      <c r="AM14" s="29"/>
      <c r="AN14" s="29"/>
    </row>
    <row r="15" spans="4:40" ht="15.75" thickBot="1" x14ac:dyDescent="0.3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33"/>
      <c r="Y15" s="29"/>
      <c r="Z15" s="29"/>
      <c r="AA15" s="29"/>
      <c r="AB15" s="29"/>
      <c r="AC15" s="29"/>
      <c r="AD15" s="29"/>
      <c r="AE15" s="29"/>
      <c r="AF15" s="29"/>
      <c r="AG15" s="29"/>
      <c r="AH15" s="31"/>
      <c r="AI15" s="29"/>
      <c r="AJ15" s="29"/>
      <c r="AK15" s="33"/>
      <c r="AL15" s="29"/>
      <c r="AM15" s="29"/>
      <c r="AN15" s="29"/>
    </row>
    <row r="16" spans="4:40" x14ac:dyDescent="0.25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64" t="s">
        <v>8</v>
      </c>
      <c r="AB16" s="64"/>
      <c r="AC16" s="29"/>
      <c r="AD16" s="29"/>
      <c r="AE16" s="29"/>
      <c r="AF16" s="29"/>
      <c r="AG16" s="64" t="s">
        <v>99</v>
      </c>
      <c r="AH16" s="64"/>
      <c r="AI16" s="29"/>
      <c r="AJ16" s="29"/>
      <c r="AK16" s="29"/>
      <c r="AL16" s="29"/>
      <c r="AM16" s="29"/>
      <c r="AN16" s="29"/>
    </row>
    <row r="17" spans="4:40" x14ac:dyDescent="0.25"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</row>
    <row r="18" spans="4:40" x14ac:dyDescent="0.25"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</row>
    <row r="19" spans="4:40" x14ac:dyDescent="0.25"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64" t="s">
        <v>2</v>
      </c>
      <c r="AL19" s="64"/>
      <c r="AM19" s="29"/>
      <c r="AN19" s="29"/>
    </row>
    <row r="20" spans="4:40" ht="15.75" thickBot="1" x14ac:dyDescent="0.3">
      <c r="D20" s="29"/>
      <c r="E20" s="29"/>
      <c r="F20" s="29"/>
      <c r="G20" s="29"/>
      <c r="H20" s="64" t="s">
        <v>8</v>
      </c>
      <c r="I20" s="64"/>
      <c r="J20" s="29"/>
      <c r="K20" s="29"/>
      <c r="L20" s="29"/>
      <c r="M20" s="29"/>
      <c r="N20" s="29"/>
      <c r="O20" s="29"/>
      <c r="P20" s="34" t="s">
        <v>79</v>
      </c>
      <c r="Q20" s="34"/>
      <c r="R20" s="29"/>
      <c r="S20" s="29"/>
      <c r="T20" s="29"/>
      <c r="U20" s="29"/>
      <c r="V20" s="29"/>
      <c r="W20" s="64" t="s">
        <v>98</v>
      </c>
      <c r="X20" s="64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</row>
    <row r="21" spans="4:40" ht="15.75" thickBot="1" x14ac:dyDescent="0.3"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35"/>
      <c r="AL21" s="36"/>
      <c r="AM21" s="29"/>
      <c r="AN21" s="29"/>
    </row>
    <row r="22" spans="4:40" ht="15.75" thickBot="1" x14ac:dyDescent="0.3"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35"/>
      <c r="X22" s="36"/>
      <c r="Y22" s="29"/>
      <c r="Z22" s="29"/>
      <c r="AA22" s="29"/>
      <c r="AB22" s="29"/>
      <c r="AC22" s="29"/>
      <c r="AD22" s="29"/>
      <c r="AE22" s="29"/>
      <c r="AF22" s="29"/>
      <c r="AG22" s="31"/>
      <c r="AH22" s="31"/>
      <c r="AI22" s="29"/>
      <c r="AJ22" s="29"/>
      <c r="AK22" s="37"/>
      <c r="AL22" s="38"/>
      <c r="AM22" s="29"/>
      <c r="AN22" s="29"/>
    </row>
    <row r="23" spans="4:40" x14ac:dyDescent="0.25"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37"/>
      <c r="X23" s="38"/>
      <c r="Y23" s="29"/>
      <c r="Z23" s="29"/>
      <c r="AA23" s="29"/>
      <c r="AB23" s="29"/>
      <c r="AC23" s="29"/>
      <c r="AD23" s="29"/>
      <c r="AE23" s="29"/>
      <c r="AF23" s="29"/>
      <c r="AG23" s="31"/>
      <c r="AH23" s="31"/>
      <c r="AI23" s="29"/>
      <c r="AJ23" s="29"/>
      <c r="AK23" s="39"/>
      <c r="AL23" s="39"/>
      <c r="AM23" s="29"/>
      <c r="AN23" s="29"/>
    </row>
    <row r="24" spans="4:40" x14ac:dyDescent="0.25"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37"/>
      <c r="X24" s="38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31"/>
      <c r="AJ24" s="31"/>
      <c r="AK24" s="29"/>
      <c r="AL24" s="29"/>
      <c r="AM24" s="29"/>
      <c r="AN24" s="29"/>
    </row>
    <row r="25" spans="4:40" ht="15.75" thickBot="1" x14ac:dyDescent="0.3">
      <c r="D25" s="29"/>
      <c r="E25" s="29"/>
      <c r="F25" s="29"/>
      <c r="G25" s="29"/>
      <c r="H25" s="34" t="s">
        <v>65</v>
      </c>
      <c r="I25" s="34"/>
      <c r="J25" s="29"/>
      <c r="K25" s="29"/>
      <c r="L25" s="29"/>
      <c r="M25" s="29"/>
      <c r="N25" s="29"/>
      <c r="O25" s="29"/>
      <c r="P25" s="64" t="s">
        <v>2</v>
      </c>
      <c r="Q25" s="64"/>
      <c r="R25" s="29"/>
      <c r="S25" s="29"/>
      <c r="T25" s="29"/>
      <c r="U25" s="29"/>
      <c r="V25" s="29"/>
      <c r="W25" s="40"/>
      <c r="X25" s="41"/>
      <c r="Y25" s="29"/>
      <c r="Z25" s="29"/>
      <c r="AA25" s="29"/>
      <c r="AB25" s="29"/>
      <c r="AC25" s="29"/>
      <c r="AD25" s="29"/>
      <c r="AE25" s="29"/>
      <c r="AF25" s="29"/>
      <c r="AG25" s="31"/>
      <c r="AH25" s="31"/>
      <c r="AI25" s="29"/>
      <c r="AJ25" s="29"/>
      <c r="AK25" s="29"/>
      <c r="AL25" s="29"/>
      <c r="AM25" s="29"/>
      <c r="AN25" s="29"/>
    </row>
    <row r="26" spans="4:40" x14ac:dyDescent="0.25"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 t="s">
        <v>1</v>
      </c>
      <c r="AC26" s="29"/>
      <c r="AD26" s="29"/>
      <c r="AE26" s="29"/>
      <c r="AF26" s="29"/>
      <c r="AG26" s="64" t="s">
        <v>4</v>
      </c>
      <c r="AH26" s="64"/>
      <c r="AI26" s="29"/>
      <c r="AJ26" s="29"/>
      <c r="AK26" s="29"/>
      <c r="AL26" s="29"/>
      <c r="AM26" s="29"/>
      <c r="AN26" s="29"/>
    </row>
    <row r="27" spans="4:40" x14ac:dyDescent="0.25"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</row>
    <row r="28" spans="4:40" x14ac:dyDescent="0.25"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</row>
    <row r="29" spans="4:40" x14ac:dyDescent="0.25"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</row>
    <row r="30" spans="4:40" x14ac:dyDescent="0.25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 t="s">
        <v>7</v>
      </c>
      <c r="AL30" s="29"/>
      <c r="AM30" s="29"/>
      <c r="AN30" s="29"/>
    </row>
    <row r="31" spans="4:40" x14ac:dyDescent="0.25">
      <c r="D31" s="29"/>
      <c r="E31" s="29"/>
      <c r="F31" s="29"/>
      <c r="G31" s="29"/>
      <c r="H31" s="64" t="s">
        <v>1</v>
      </c>
      <c r="I31" s="64"/>
      <c r="J31" s="29"/>
      <c r="K31" s="29"/>
      <c r="L31" s="29"/>
      <c r="M31" s="29"/>
      <c r="N31" s="29"/>
      <c r="O31" s="29"/>
      <c r="P31" s="64" t="s">
        <v>3</v>
      </c>
      <c r="Q31" s="64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</row>
    <row r="32" spans="4:40" x14ac:dyDescent="0.25"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</row>
    <row r="33" spans="4:40" x14ac:dyDescent="0.25"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</row>
    <row r="34" spans="4:40" x14ac:dyDescent="0.25"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</row>
    <row r="35" spans="4:40" x14ac:dyDescent="0.25"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</row>
    <row r="36" spans="4:40" x14ac:dyDescent="0.25"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</row>
    <row r="37" spans="4:40" x14ac:dyDescent="0.25"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</row>
    <row r="38" spans="4:40" x14ac:dyDescent="0.25"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</row>
    <row r="39" spans="4:40" x14ac:dyDescent="0.25"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</row>
    <row r="40" spans="4:40" x14ac:dyDescent="0.25"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</row>
    <row r="41" spans="4:40" x14ac:dyDescent="0.25"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</row>
    <row r="42" spans="4:40" x14ac:dyDescent="0.25"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</row>
    <row r="43" spans="4:40" x14ac:dyDescent="0.25"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63" t="s">
        <v>7</v>
      </c>
      <c r="T43" s="63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</row>
    <row r="44" spans="4:40" x14ac:dyDescent="0.25"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</row>
    <row r="45" spans="4:40" x14ac:dyDescent="0.25"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</row>
    <row r="46" spans="4:40" x14ac:dyDescent="0.25"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</row>
    <row r="47" spans="4:40" x14ac:dyDescent="0.25"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</row>
    <row r="48" spans="4:40" x14ac:dyDescent="0.25"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</row>
    <row r="49" spans="4:40" x14ac:dyDescent="0.25"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</row>
    <row r="50" spans="4:40" x14ac:dyDescent="0.25"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</row>
    <row r="51" spans="4:40" x14ac:dyDescent="0.25">
      <c r="D51" s="29"/>
      <c r="E51" s="29" t="s">
        <v>100</v>
      </c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</row>
    <row r="52" spans="4:40" x14ac:dyDescent="0.25">
      <c r="D52" s="29"/>
      <c r="E52" s="29" t="s">
        <v>101</v>
      </c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</row>
    <row r="53" spans="4:40" x14ac:dyDescent="0.25">
      <c r="D53" s="29"/>
      <c r="E53" s="29" t="s">
        <v>102</v>
      </c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</row>
    <row r="54" spans="4:40" x14ac:dyDescent="0.25">
      <c r="E54" s="29" t="s">
        <v>103</v>
      </c>
    </row>
    <row r="55" spans="4:40" x14ac:dyDescent="0.25">
      <c r="E55" s="29" t="s">
        <v>104</v>
      </c>
    </row>
  </sheetData>
  <mergeCells count="14">
    <mergeCell ref="H12:I12"/>
    <mergeCell ref="H20:I20"/>
    <mergeCell ref="H31:I31"/>
    <mergeCell ref="P12:Q12"/>
    <mergeCell ref="P25:Q25"/>
    <mergeCell ref="P31:Q31"/>
    <mergeCell ref="S43:T43"/>
    <mergeCell ref="AA16:AB16"/>
    <mergeCell ref="X12:Y12"/>
    <mergeCell ref="W20:X20"/>
    <mergeCell ref="AJ12:AK12"/>
    <mergeCell ref="AG16:AH16"/>
    <mergeCell ref="AK19:AL19"/>
    <mergeCell ref="AG26:AH26"/>
  </mergeCells>
  <pageMargins left="0.7" right="0.7" top="0.75" bottom="0.75" header="0.3" footer="0.3"/>
  <pageSetup paperSize="9" scale="35"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Q34"/>
  <sheetViews>
    <sheetView topLeftCell="E1" workbookViewId="0">
      <selection activeCell="O13" sqref="O13"/>
    </sheetView>
  </sheetViews>
  <sheetFormatPr defaultRowHeight="15" x14ac:dyDescent="0.25"/>
  <cols>
    <col min="2" max="2" width="11.5703125" customWidth="1"/>
    <col min="3" max="3" width="25.5703125" customWidth="1"/>
    <col min="4" max="4" width="47.85546875" customWidth="1"/>
    <col min="6" max="6" width="12.42578125" customWidth="1"/>
    <col min="8" max="8" width="24" customWidth="1"/>
    <col min="9" max="9" width="26.85546875" customWidth="1"/>
    <col min="13" max="13" width="10.28515625" customWidth="1"/>
  </cols>
  <sheetData>
    <row r="2" spans="2:17" ht="24" thickBot="1" x14ac:dyDescent="0.4">
      <c r="C2" s="65" t="s">
        <v>9</v>
      </c>
      <c r="D2" s="65"/>
      <c r="E2" s="65"/>
      <c r="F2" s="65"/>
      <c r="G2" s="65"/>
      <c r="H2" s="2"/>
      <c r="J2" s="67" t="s">
        <v>105</v>
      </c>
      <c r="K2" s="67"/>
      <c r="L2" s="67"/>
      <c r="M2" s="67"/>
      <c r="N2" s="62"/>
      <c r="O2" s="62"/>
      <c r="P2" s="62"/>
      <c r="Q2" s="62"/>
    </row>
    <row r="3" spans="2:17" ht="19.5" thickTop="1" x14ac:dyDescent="0.3">
      <c r="B3" s="3" t="s">
        <v>10</v>
      </c>
      <c r="C3" s="4" t="s">
        <v>11</v>
      </c>
      <c r="D3" s="4" t="s">
        <v>12</v>
      </c>
      <c r="E3" s="4" t="s">
        <v>13</v>
      </c>
      <c r="F3" s="24" t="s">
        <v>14</v>
      </c>
      <c r="G3" s="5" t="s">
        <v>15</v>
      </c>
      <c r="H3" s="6" t="s">
        <v>16</v>
      </c>
      <c r="I3" s="7" t="s">
        <v>96</v>
      </c>
      <c r="K3" s="8" t="s">
        <v>17</v>
      </c>
      <c r="L3" s="8" t="s">
        <v>18</v>
      </c>
      <c r="M3" s="8" t="s">
        <v>97</v>
      </c>
      <c r="N3" s="59"/>
      <c r="O3" s="60"/>
      <c r="P3" s="61"/>
      <c r="Q3" s="55"/>
    </row>
    <row r="4" spans="2:17" x14ac:dyDescent="0.25">
      <c r="B4" s="9">
        <v>1</v>
      </c>
      <c r="C4" s="10" t="s">
        <v>19</v>
      </c>
      <c r="D4" s="10" t="s">
        <v>20</v>
      </c>
      <c r="E4" s="11">
        <v>2.13</v>
      </c>
      <c r="F4" s="25">
        <v>14.058999999999999</v>
      </c>
      <c r="G4" s="12">
        <f>E4*F4</f>
        <v>29.945669999999996</v>
      </c>
      <c r="H4" s="13"/>
      <c r="I4" t="s">
        <v>21</v>
      </c>
      <c r="J4" s="10" t="s">
        <v>22</v>
      </c>
      <c r="K4" s="14">
        <v>873.33900000000006</v>
      </c>
      <c r="L4" s="14">
        <v>879.56700000000001</v>
      </c>
      <c r="M4" s="52">
        <f>K4+L4</f>
        <v>1752.9059999999999</v>
      </c>
      <c r="N4" s="58"/>
      <c r="O4" s="56"/>
      <c r="P4" s="56"/>
      <c r="Q4" s="56"/>
    </row>
    <row r="5" spans="2:17" x14ac:dyDescent="0.25">
      <c r="B5" s="9">
        <v>2</v>
      </c>
      <c r="C5" s="10" t="s">
        <v>23</v>
      </c>
      <c r="D5" s="10" t="s">
        <v>24</v>
      </c>
      <c r="E5" s="11">
        <v>2.13</v>
      </c>
      <c r="F5" s="25">
        <v>9.266</v>
      </c>
      <c r="G5" s="12">
        <f t="shared" ref="G5:G31" si="0">E5*F5</f>
        <v>19.73658</v>
      </c>
      <c r="H5" s="13"/>
      <c r="I5" t="s">
        <v>21</v>
      </c>
      <c r="J5" s="10" t="s">
        <v>25</v>
      </c>
      <c r="K5" s="14">
        <v>833.55100000000004</v>
      </c>
      <c r="L5" s="14">
        <v>914.04399999999998</v>
      </c>
      <c r="M5" s="52">
        <f t="shared" ref="M5:M15" si="1">K5+L5</f>
        <v>1747.595</v>
      </c>
      <c r="N5" s="58"/>
      <c r="O5" s="56"/>
      <c r="P5" s="56"/>
      <c r="Q5" s="56"/>
    </row>
    <row r="6" spans="2:17" x14ac:dyDescent="0.25">
      <c r="B6" s="9">
        <v>3</v>
      </c>
      <c r="C6" s="10" t="s">
        <v>26</v>
      </c>
      <c r="D6" s="10" t="s">
        <v>27</v>
      </c>
      <c r="E6" s="11">
        <v>2.13</v>
      </c>
      <c r="F6" s="25">
        <v>4.33</v>
      </c>
      <c r="G6" s="12">
        <f t="shared" si="0"/>
        <v>9.2228999999999992</v>
      </c>
      <c r="H6" s="13"/>
      <c r="I6" t="s">
        <v>21</v>
      </c>
      <c r="J6" s="10" t="s">
        <v>28</v>
      </c>
      <c r="K6" s="14">
        <v>768.30799999999999</v>
      </c>
      <c r="L6" s="14">
        <v>851.32399999999996</v>
      </c>
      <c r="M6" s="52">
        <f t="shared" si="1"/>
        <v>1619.6320000000001</v>
      </c>
      <c r="N6" s="58"/>
      <c r="O6" s="56"/>
      <c r="P6" s="56"/>
      <c r="Q6" s="56"/>
    </row>
    <row r="7" spans="2:17" x14ac:dyDescent="0.25">
      <c r="B7" s="9">
        <v>4</v>
      </c>
      <c r="C7" s="10" t="s">
        <v>29</v>
      </c>
      <c r="D7" s="10" t="s">
        <v>30</v>
      </c>
      <c r="E7" s="11">
        <v>2.2000000000000002</v>
      </c>
      <c r="F7" s="25">
        <v>31.358000000000001</v>
      </c>
      <c r="G7" s="12">
        <f t="shared" si="0"/>
        <v>68.9876</v>
      </c>
      <c r="H7" s="13"/>
      <c r="I7" t="s">
        <v>21</v>
      </c>
      <c r="J7" s="10" t="s">
        <v>31</v>
      </c>
      <c r="K7" s="14">
        <v>408.20800000000003</v>
      </c>
      <c r="L7" s="14">
        <v>418.738</v>
      </c>
      <c r="M7" s="52">
        <f t="shared" si="1"/>
        <v>826.94600000000003</v>
      </c>
      <c r="N7" s="58"/>
      <c r="O7" s="56"/>
      <c r="P7" s="56"/>
      <c r="Q7" s="56"/>
    </row>
    <row r="8" spans="2:17" x14ac:dyDescent="0.25">
      <c r="B8" s="9">
        <v>5</v>
      </c>
      <c r="C8" s="10" t="s">
        <v>32</v>
      </c>
      <c r="D8" s="10" t="s">
        <v>33</v>
      </c>
      <c r="E8" s="11">
        <v>2.0499999999999998</v>
      </c>
      <c r="F8" s="25">
        <v>20.212</v>
      </c>
      <c r="G8" s="12">
        <f t="shared" si="0"/>
        <v>41.434599999999996</v>
      </c>
      <c r="H8" s="13"/>
      <c r="I8" t="s">
        <v>21</v>
      </c>
      <c r="J8" s="10" t="s">
        <v>34</v>
      </c>
      <c r="K8" s="10">
        <v>547</v>
      </c>
      <c r="L8" s="10">
        <v>535</v>
      </c>
      <c r="M8" s="52">
        <f t="shared" si="1"/>
        <v>1082</v>
      </c>
      <c r="N8" s="58"/>
      <c r="O8" s="56"/>
      <c r="P8" s="56"/>
      <c r="Q8" s="57"/>
    </row>
    <row r="9" spans="2:17" x14ac:dyDescent="0.25">
      <c r="B9" s="9">
        <v>6</v>
      </c>
      <c r="C9" s="10" t="s">
        <v>35</v>
      </c>
      <c r="D9" s="10" t="s">
        <v>36</v>
      </c>
      <c r="E9" s="11">
        <v>2.13</v>
      </c>
      <c r="F9" s="25">
        <v>5.6079999999999997</v>
      </c>
      <c r="G9" s="12">
        <f t="shared" si="0"/>
        <v>11.945039999999999</v>
      </c>
      <c r="H9" s="13"/>
      <c r="I9" t="s">
        <v>21</v>
      </c>
      <c r="J9" s="10" t="s">
        <v>37</v>
      </c>
      <c r="K9" s="10">
        <v>181.65</v>
      </c>
      <c r="L9" s="10">
        <v>134.6</v>
      </c>
      <c r="M9" s="52">
        <f t="shared" si="1"/>
        <v>316.25</v>
      </c>
      <c r="N9" s="58"/>
      <c r="O9" s="56"/>
      <c r="P9" s="56"/>
      <c r="Q9" s="57"/>
    </row>
    <row r="10" spans="2:17" x14ac:dyDescent="0.25">
      <c r="B10" s="9">
        <v>7</v>
      </c>
      <c r="C10" s="10" t="s">
        <v>38</v>
      </c>
      <c r="D10" s="10" t="s">
        <v>39</v>
      </c>
      <c r="E10" s="11">
        <v>2.13</v>
      </c>
      <c r="F10" s="25">
        <v>1.5189999999999999</v>
      </c>
      <c r="G10" s="12">
        <f t="shared" si="0"/>
        <v>3.2354699999999998</v>
      </c>
      <c r="H10" s="13">
        <f>30*G10</f>
        <v>97.064099999999996</v>
      </c>
      <c r="I10" t="s">
        <v>21</v>
      </c>
      <c r="J10" s="10" t="s">
        <v>40</v>
      </c>
      <c r="K10" s="10">
        <v>241.21</v>
      </c>
      <c r="L10" s="10">
        <v>147.53</v>
      </c>
      <c r="M10" s="52">
        <f t="shared" si="1"/>
        <v>388.74</v>
      </c>
      <c r="N10" s="58"/>
      <c r="O10" s="56"/>
      <c r="P10" s="56"/>
      <c r="Q10" s="57"/>
    </row>
    <row r="11" spans="2:17" x14ac:dyDescent="0.25">
      <c r="B11" s="42">
        <v>8</v>
      </c>
      <c r="C11" s="43" t="s">
        <v>41</v>
      </c>
      <c r="D11" s="43" t="s">
        <v>42</v>
      </c>
      <c r="E11" s="44">
        <v>2.13</v>
      </c>
      <c r="F11" s="45">
        <v>4.7530000000000001</v>
      </c>
      <c r="G11" s="46">
        <f t="shared" si="0"/>
        <v>10.123889999999999</v>
      </c>
      <c r="H11" s="13">
        <f>30*G11</f>
        <v>303.7167</v>
      </c>
      <c r="I11" t="s">
        <v>43</v>
      </c>
      <c r="J11" s="10" t="s">
        <v>44</v>
      </c>
      <c r="K11" s="10">
        <v>228.375</v>
      </c>
      <c r="L11" s="10">
        <v>152.184</v>
      </c>
      <c r="M11" s="52">
        <f t="shared" si="1"/>
        <v>380.55899999999997</v>
      </c>
      <c r="N11" s="58"/>
      <c r="O11" s="56"/>
      <c r="P11" s="56"/>
      <c r="Q11" s="57"/>
    </row>
    <row r="12" spans="2:17" x14ac:dyDescent="0.25">
      <c r="B12" s="9">
        <v>9</v>
      </c>
      <c r="C12" s="10" t="s">
        <v>45</v>
      </c>
      <c r="D12" s="10" t="s">
        <v>46</v>
      </c>
      <c r="E12" s="11">
        <v>2.13</v>
      </c>
      <c r="F12" s="25">
        <v>5.2009999999999996</v>
      </c>
      <c r="G12" s="12">
        <f t="shared" si="0"/>
        <v>11.078129999999998</v>
      </c>
      <c r="H12" s="13">
        <f>30*G12</f>
        <v>332.34389999999996</v>
      </c>
      <c r="I12" t="s">
        <v>47</v>
      </c>
      <c r="J12" s="10" t="s">
        <v>48</v>
      </c>
      <c r="K12" s="10">
        <v>396.387</v>
      </c>
      <c r="L12" s="10">
        <v>355.49400000000003</v>
      </c>
      <c r="M12" s="52">
        <f t="shared" si="1"/>
        <v>751.88100000000009</v>
      </c>
      <c r="N12" s="58"/>
      <c r="O12" s="56"/>
      <c r="P12" s="56"/>
      <c r="Q12" s="57"/>
    </row>
    <row r="13" spans="2:17" x14ac:dyDescent="0.25">
      <c r="B13" s="9">
        <v>10</v>
      </c>
      <c r="C13" s="10" t="s">
        <v>49</v>
      </c>
      <c r="D13" s="10" t="s">
        <v>50</v>
      </c>
      <c r="E13" s="11">
        <v>2.13</v>
      </c>
      <c r="F13" s="25">
        <v>3.7280000000000002</v>
      </c>
      <c r="G13" s="12">
        <f t="shared" si="0"/>
        <v>7.9406400000000001</v>
      </c>
      <c r="H13" s="13"/>
      <c r="I13" t="s">
        <v>21</v>
      </c>
      <c r="J13" s="10" t="s">
        <v>51</v>
      </c>
      <c r="K13" s="10">
        <v>555.91600000000005</v>
      </c>
      <c r="L13" s="10">
        <v>493.577</v>
      </c>
      <c r="M13" s="52">
        <f t="shared" si="1"/>
        <v>1049.4929999999999</v>
      </c>
      <c r="N13" s="58"/>
      <c r="O13" s="56"/>
      <c r="P13" s="56"/>
      <c r="Q13" s="57"/>
    </row>
    <row r="14" spans="2:17" x14ac:dyDescent="0.25">
      <c r="B14" s="42">
        <v>11</v>
      </c>
      <c r="C14" s="43" t="s">
        <v>7</v>
      </c>
      <c r="D14" s="43" t="s">
        <v>52</v>
      </c>
      <c r="E14" s="44">
        <v>2.85</v>
      </c>
      <c r="F14" s="45">
        <v>16.367999999999999</v>
      </c>
      <c r="G14" s="46">
        <f t="shared" si="0"/>
        <v>46.648799999999994</v>
      </c>
      <c r="H14" s="13">
        <f>30*G14</f>
        <v>1399.4639999999999</v>
      </c>
      <c r="I14" t="s">
        <v>53</v>
      </c>
      <c r="J14" s="10" t="s">
        <v>54</v>
      </c>
      <c r="K14" s="10">
        <v>800.33</v>
      </c>
      <c r="L14" s="10">
        <v>889.42</v>
      </c>
      <c r="M14" s="52">
        <f t="shared" si="1"/>
        <v>1689.75</v>
      </c>
      <c r="N14" s="58"/>
      <c r="O14" s="56"/>
      <c r="P14" s="56"/>
      <c r="Q14" s="57"/>
    </row>
    <row r="15" spans="2:17" ht="15.75" thickBot="1" x14ac:dyDescent="0.3">
      <c r="B15" s="9">
        <v>12</v>
      </c>
      <c r="C15" s="10" t="s">
        <v>55</v>
      </c>
      <c r="D15" s="10" t="s">
        <v>56</v>
      </c>
      <c r="E15" s="11">
        <v>2.62</v>
      </c>
      <c r="F15" s="25">
        <v>1.8280000000000001</v>
      </c>
      <c r="G15" s="12">
        <f t="shared" si="0"/>
        <v>4.7893600000000003</v>
      </c>
      <c r="H15" s="13">
        <f t="shared" ref="H15:H23" si="2">30*G15</f>
        <v>143.6808</v>
      </c>
      <c r="I15" t="s">
        <v>21</v>
      </c>
      <c r="J15" s="16" t="s">
        <v>57</v>
      </c>
      <c r="K15" s="16">
        <v>886.32500000000005</v>
      </c>
      <c r="L15" s="16">
        <v>988.48800000000006</v>
      </c>
      <c r="M15" s="53">
        <f t="shared" si="1"/>
        <v>1874.8130000000001</v>
      </c>
      <c r="N15" s="58"/>
      <c r="O15" s="56"/>
      <c r="P15" s="56"/>
      <c r="Q15" s="57"/>
    </row>
    <row r="16" spans="2:17" ht="16.5" thickTop="1" thickBot="1" x14ac:dyDescent="0.3">
      <c r="B16" s="42">
        <v>13</v>
      </c>
      <c r="C16" s="43" t="s">
        <v>1</v>
      </c>
      <c r="D16" s="43" t="s">
        <v>58</v>
      </c>
      <c r="E16" s="44">
        <v>2.62</v>
      </c>
      <c r="F16" s="45">
        <v>9.577</v>
      </c>
      <c r="G16" s="46">
        <f t="shared" si="0"/>
        <v>25.091740000000001</v>
      </c>
      <c r="H16" s="13">
        <f t="shared" si="2"/>
        <v>752.75220000000002</v>
      </c>
      <c r="I16" t="s">
        <v>59</v>
      </c>
      <c r="J16" s="17" t="s">
        <v>60</v>
      </c>
      <c r="K16" s="18">
        <f>SUM(K4:K15)</f>
        <v>6720.5990000000002</v>
      </c>
      <c r="L16" s="18">
        <f t="shared" ref="L16:M16" si="3">SUM(L4:L15)</f>
        <v>6759.9660000000003</v>
      </c>
      <c r="M16" s="54">
        <f t="shared" si="3"/>
        <v>13480.565000000001</v>
      </c>
      <c r="N16" s="58"/>
      <c r="O16" s="56"/>
      <c r="P16" s="56"/>
      <c r="Q16" s="56"/>
    </row>
    <row r="17" spans="2:17" ht="15.75" thickTop="1" x14ac:dyDescent="0.25">
      <c r="B17" s="9">
        <v>14</v>
      </c>
      <c r="C17" s="10" t="s">
        <v>61</v>
      </c>
      <c r="D17" s="10" t="s">
        <v>62</v>
      </c>
      <c r="E17" s="11">
        <v>2.62</v>
      </c>
      <c r="F17" s="25">
        <v>5.2850000000000001</v>
      </c>
      <c r="G17" s="12">
        <f t="shared" si="0"/>
        <v>13.8467</v>
      </c>
      <c r="H17" s="13">
        <f t="shared" si="2"/>
        <v>415.40100000000001</v>
      </c>
      <c r="I17" t="s">
        <v>21</v>
      </c>
    </row>
    <row r="18" spans="2:17" x14ac:dyDescent="0.25">
      <c r="B18" s="42">
        <v>15</v>
      </c>
      <c r="C18" s="43" t="s">
        <v>3</v>
      </c>
      <c r="D18" s="43" t="s">
        <v>63</v>
      </c>
      <c r="E18" s="44">
        <v>2.62</v>
      </c>
      <c r="F18" s="45">
        <v>37.195</v>
      </c>
      <c r="G18" s="46">
        <f t="shared" si="0"/>
        <v>97.450900000000004</v>
      </c>
      <c r="H18" s="13">
        <f t="shared" si="2"/>
        <v>2923.527</v>
      </c>
      <c r="I18" t="s">
        <v>64</v>
      </c>
      <c r="J18" s="66" t="s">
        <v>107</v>
      </c>
      <c r="K18" s="66"/>
      <c r="L18" s="66"/>
      <c r="M18" s="66"/>
      <c r="N18" s="66"/>
      <c r="O18" s="66"/>
      <c r="P18" s="66"/>
      <c r="Q18" s="66"/>
    </row>
    <row r="19" spans="2:17" x14ac:dyDescent="0.25">
      <c r="B19" s="42">
        <v>16</v>
      </c>
      <c r="C19" s="43" t="s">
        <v>65</v>
      </c>
      <c r="D19" s="43" t="s">
        <v>66</v>
      </c>
      <c r="E19" s="44">
        <v>2.4</v>
      </c>
      <c r="F19" s="45">
        <v>13.522</v>
      </c>
      <c r="G19" s="46">
        <f t="shared" si="0"/>
        <v>32.452799999999996</v>
      </c>
      <c r="H19" s="13">
        <f t="shared" si="2"/>
        <v>973.58399999999983</v>
      </c>
      <c r="I19" t="s">
        <v>59</v>
      </c>
      <c r="J19" s="66"/>
      <c r="K19" s="66"/>
      <c r="L19" s="66"/>
      <c r="M19" s="66"/>
      <c r="N19" s="66"/>
      <c r="O19" s="66"/>
      <c r="P19" s="66"/>
      <c r="Q19" s="66"/>
    </row>
    <row r="20" spans="2:17" x14ac:dyDescent="0.25">
      <c r="B20" s="9">
        <v>17</v>
      </c>
      <c r="C20" s="10" t="s">
        <v>67</v>
      </c>
      <c r="D20" s="10" t="s">
        <v>68</v>
      </c>
      <c r="E20" s="11">
        <v>2.4</v>
      </c>
      <c r="F20" s="25">
        <v>4.1879999999999997</v>
      </c>
      <c r="G20" s="12">
        <f t="shared" si="0"/>
        <v>10.0512</v>
      </c>
      <c r="H20" s="13">
        <f t="shared" si="2"/>
        <v>301.536</v>
      </c>
      <c r="I20" t="s">
        <v>21</v>
      </c>
      <c r="J20" s="66"/>
      <c r="K20" s="66"/>
      <c r="L20" s="66"/>
      <c r="M20" s="66"/>
      <c r="N20" s="66"/>
      <c r="O20" s="66"/>
      <c r="P20" s="66"/>
      <c r="Q20" s="66"/>
    </row>
    <row r="21" spans="2:17" x14ac:dyDescent="0.25">
      <c r="B21" s="9">
        <v>18</v>
      </c>
      <c r="C21" s="14" t="s">
        <v>69</v>
      </c>
      <c r="D21" s="10" t="s">
        <v>70</v>
      </c>
      <c r="E21" s="11">
        <v>2.4</v>
      </c>
      <c r="F21" s="25">
        <v>8.8260000000000005</v>
      </c>
      <c r="G21" s="12">
        <f t="shared" si="0"/>
        <v>21.182400000000001</v>
      </c>
      <c r="H21" s="13">
        <f t="shared" si="2"/>
        <v>635.47199999999998</v>
      </c>
      <c r="I21" t="s">
        <v>21</v>
      </c>
      <c r="J21" s="66"/>
      <c r="K21" s="66"/>
      <c r="L21" s="66"/>
      <c r="M21" s="66"/>
      <c r="N21" s="66"/>
      <c r="O21" s="66"/>
      <c r="P21" s="66"/>
      <c r="Q21" s="66"/>
    </row>
    <row r="22" spans="2:17" x14ac:dyDescent="0.25">
      <c r="B22" s="9">
        <v>19</v>
      </c>
      <c r="C22" s="14" t="s">
        <v>71</v>
      </c>
      <c r="D22" s="10" t="s">
        <v>72</v>
      </c>
      <c r="E22" s="11">
        <v>2.4</v>
      </c>
      <c r="F22" s="25">
        <v>1.2709999999999999</v>
      </c>
      <c r="G22" s="12">
        <f t="shared" si="0"/>
        <v>3.0503999999999998</v>
      </c>
      <c r="H22" s="13">
        <f t="shared" si="2"/>
        <v>91.512</v>
      </c>
      <c r="I22" t="s">
        <v>21</v>
      </c>
      <c r="J22" s="66"/>
      <c r="K22" s="66"/>
      <c r="L22" s="66"/>
      <c r="M22" s="66"/>
      <c r="N22" s="66"/>
      <c r="O22" s="66"/>
      <c r="P22" s="66"/>
      <c r="Q22" s="66"/>
    </row>
    <row r="23" spans="2:17" x14ac:dyDescent="0.25">
      <c r="B23" s="42">
        <v>20</v>
      </c>
      <c r="C23" s="43" t="s">
        <v>2</v>
      </c>
      <c r="D23" s="43" t="s">
        <v>73</v>
      </c>
      <c r="E23" s="44">
        <v>2.4</v>
      </c>
      <c r="F23" s="45">
        <v>14.952999999999999</v>
      </c>
      <c r="G23" s="46">
        <f t="shared" si="0"/>
        <v>35.8872</v>
      </c>
      <c r="H23" s="13">
        <f t="shared" si="2"/>
        <v>1076.616</v>
      </c>
      <c r="I23" t="s">
        <v>106</v>
      </c>
      <c r="J23" s="66"/>
      <c r="K23" s="66"/>
      <c r="L23" s="66"/>
      <c r="M23" s="66"/>
      <c r="N23" s="66"/>
      <c r="O23" s="66"/>
      <c r="P23" s="66"/>
      <c r="Q23" s="66"/>
    </row>
    <row r="24" spans="2:17" x14ac:dyDescent="0.25">
      <c r="B24" s="9">
        <v>21</v>
      </c>
      <c r="C24" s="14" t="s">
        <v>74</v>
      </c>
      <c r="D24" s="10" t="s">
        <v>75</v>
      </c>
      <c r="E24" s="11"/>
      <c r="F24" s="25">
        <v>3.9020000000000001</v>
      </c>
      <c r="G24" s="12">
        <f t="shared" si="0"/>
        <v>0</v>
      </c>
      <c r="H24" s="13"/>
      <c r="J24" s="66"/>
      <c r="K24" s="66"/>
      <c r="L24" s="66"/>
      <c r="M24" s="66"/>
      <c r="N24" s="66"/>
      <c r="O24" s="66"/>
      <c r="P24" s="66"/>
      <c r="Q24" s="66"/>
    </row>
    <row r="25" spans="2:17" x14ac:dyDescent="0.25">
      <c r="B25" s="42">
        <v>22</v>
      </c>
      <c r="C25" s="43" t="s">
        <v>76</v>
      </c>
      <c r="D25" s="43" t="s">
        <v>77</v>
      </c>
      <c r="E25" s="44">
        <v>2.4</v>
      </c>
      <c r="F25" s="45">
        <v>17.041</v>
      </c>
      <c r="G25" s="46">
        <f t="shared" si="0"/>
        <v>40.898400000000002</v>
      </c>
      <c r="H25" s="13">
        <f>30*G25</f>
        <v>1226.952</v>
      </c>
      <c r="I25" t="s">
        <v>78</v>
      </c>
    </row>
    <row r="26" spans="2:17" x14ac:dyDescent="0.25">
      <c r="B26" s="42">
        <v>23</v>
      </c>
      <c r="C26" s="43" t="s">
        <v>79</v>
      </c>
      <c r="D26" s="43" t="s">
        <v>80</v>
      </c>
      <c r="E26" s="44">
        <v>2.4</v>
      </c>
      <c r="F26" s="47">
        <v>14.96</v>
      </c>
      <c r="G26" s="46">
        <f t="shared" si="0"/>
        <v>35.904000000000003</v>
      </c>
      <c r="H26" s="13">
        <f>30*G26</f>
        <v>1077.1200000000001</v>
      </c>
      <c r="I26" t="s">
        <v>81</v>
      </c>
    </row>
    <row r="27" spans="2:17" x14ac:dyDescent="0.25">
      <c r="B27" s="9">
        <v>23.1</v>
      </c>
      <c r="C27" s="14" t="s">
        <v>82</v>
      </c>
      <c r="D27" s="10" t="s">
        <v>83</v>
      </c>
      <c r="E27" s="11">
        <v>2.4</v>
      </c>
      <c r="F27" s="25">
        <v>3.4430000000000001</v>
      </c>
      <c r="G27" s="12">
        <f t="shared" si="0"/>
        <v>8.2631999999999994</v>
      </c>
      <c r="H27" s="13">
        <f>30*G27</f>
        <v>247.89599999999999</v>
      </c>
    </row>
    <row r="28" spans="2:17" x14ac:dyDescent="0.25">
      <c r="B28" s="9">
        <v>24</v>
      </c>
      <c r="C28" s="10" t="s">
        <v>84</v>
      </c>
      <c r="D28" s="10" t="s">
        <v>85</v>
      </c>
      <c r="E28" s="11" t="s">
        <v>86</v>
      </c>
      <c r="F28" s="25">
        <v>8.2330000000000005</v>
      </c>
      <c r="G28" s="12">
        <v>0</v>
      </c>
      <c r="H28" s="13"/>
    </row>
    <row r="29" spans="2:17" x14ac:dyDescent="0.25">
      <c r="B29" s="42">
        <v>25</v>
      </c>
      <c r="C29" s="43" t="s">
        <v>0</v>
      </c>
      <c r="D29" s="43" t="s">
        <v>87</v>
      </c>
      <c r="E29" s="44">
        <v>2.15</v>
      </c>
      <c r="F29" s="45">
        <v>20.512</v>
      </c>
      <c r="G29" s="46">
        <f t="shared" si="0"/>
        <v>44.1008</v>
      </c>
      <c r="H29" s="13">
        <f>30*G29</f>
        <v>1323.0239999999999</v>
      </c>
      <c r="I29" t="s">
        <v>88</v>
      </c>
    </row>
    <row r="30" spans="2:17" x14ac:dyDescent="0.25">
      <c r="B30" s="48">
        <v>26</v>
      </c>
      <c r="C30" s="14" t="s">
        <v>89</v>
      </c>
      <c r="D30" s="14" t="s">
        <v>90</v>
      </c>
      <c r="E30" s="49">
        <v>2.15</v>
      </c>
      <c r="F30" s="50">
        <v>5.9</v>
      </c>
      <c r="G30" s="51">
        <f t="shared" si="0"/>
        <v>12.685</v>
      </c>
      <c r="H30" s="13">
        <f t="shared" ref="H30:H31" si="4">30*G30</f>
        <v>380.55</v>
      </c>
    </row>
    <row r="31" spans="2:17" x14ac:dyDescent="0.25">
      <c r="B31" s="42">
        <v>27</v>
      </c>
      <c r="C31" s="43" t="s">
        <v>91</v>
      </c>
      <c r="D31" s="43" t="s">
        <v>92</v>
      </c>
      <c r="E31" s="44">
        <v>2.15</v>
      </c>
      <c r="F31" s="45">
        <v>12.724</v>
      </c>
      <c r="G31" s="46">
        <f t="shared" si="0"/>
        <v>27.3566</v>
      </c>
      <c r="H31" s="13">
        <f t="shared" si="4"/>
        <v>820.69799999999998</v>
      </c>
      <c r="I31" t="s">
        <v>88</v>
      </c>
    </row>
    <row r="32" spans="2:17" x14ac:dyDescent="0.25">
      <c r="B32" s="9"/>
      <c r="C32" s="10"/>
      <c r="D32" s="10"/>
      <c r="E32" s="15" t="s">
        <v>93</v>
      </c>
      <c r="F32" s="26">
        <f>SUM(F4:F31)</f>
        <v>299.76199999999994</v>
      </c>
      <c r="G32" s="12">
        <f>SUM(G4:G31)</f>
        <v>673.31001999999989</v>
      </c>
      <c r="H32" s="13"/>
    </row>
    <row r="33" spans="2:8" ht="15.75" thickBot="1" x14ac:dyDescent="0.3">
      <c r="B33" s="19"/>
      <c r="C33" s="20"/>
      <c r="D33" s="20"/>
      <c r="E33" s="21" t="s">
        <v>94</v>
      </c>
      <c r="F33" s="27">
        <f>F9+F10+F11+F12+F13+F14+F15+F16+F17+F18+F19+F20+F21+F22+F23+F25+F26+F27+F29+F30+F31</f>
        <v>208.40200000000002</v>
      </c>
      <c r="G33" s="28"/>
      <c r="H33" s="1"/>
    </row>
    <row r="34" spans="2:8" ht="15.75" thickTop="1" x14ac:dyDescent="0.25">
      <c r="F34" t="s">
        <v>95</v>
      </c>
      <c r="G34" s="22">
        <f>SUM(G4:G32)</f>
        <v>1346.6200399999998</v>
      </c>
      <c r="H34" s="23">
        <f>SUM(H4:H32)</f>
        <v>14522.9097</v>
      </c>
    </row>
  </sheetData>
  <mergeCells count="3">
    <mergeCell ref="C2:G2"/>
    <mergeCell ref="J18:Q24"/>
    <mergeCell ref="J2:M2"/>
  </mergeCells>
  <pageMargins left="0.7" right="0.7" top="0.75" bottom="0.75" header="0.3" footer="0.3"/>
  <pageSetup paperSize="9" orientation="portrait" horizontalDpi="4294967293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Küttesüsteem</vt:lpstr>
      <vt:lpstr>Pindalad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ECR</dc:creator>
  <cp:lastModifiedBy>Priit</cp:lastModifiedBy>
  <cp:lastPrinted>2019-11-24T22:55:04Z</cp:lastPrinted>
  <dcterms:created xsi:type="dcterms:W3CDTF">2019-11-24T20:19:08Z</dcterms:created>
  <dcterms:modified xsi:type="dcterms:W3CDTF">2020-11-16T07:42:11Z</dcterms:modified>
</cp:coreProperties>
</file>