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Tööde maht" sheetId="1" r:id="rId1"/>
  </sheets>
  <calcPr calcId="125725"/>
</workbook>
</file>

<file path=xl/calcChain.xml><?xml version="1.0" encoding="utf-8"?>
<calcChain xmlns="http://schemas.openxmlformats.org/spreadsheetml/2006/main">
  <c r="D31" i="1"/>
  <c r="E31" s="1"/>
  <c r="E51"/>
  <c r="E50"/>
  <c r="D49"/>
  <c r="E49" s="1"/>
  <c r="E44"/>
  <c r="E43"/>
  <c r="E42"/>
  <c r="E36"/>
  <c r="E35"/>
  <c r="E30"/>
  <c r="E27"/>
  <c r="C26"/>
  <c r="E26" s="1"/>
  <c r="C25"/>
  <c r="E25" s="1"/>
  <c r="E24"/>
  <c r="E20"/>
  <c r="C19"/>
  <c r="E19" s="1"/>
  <c r="E18"/>
  <c r="E17"/>
  <c r="E16"/>
  <c r="E15"/>
  <c r="E14"/>
  <c r="D13"/>
  <c r="E13" s="1"/>
  <c r="E12"/>
  <c r="E37" l="1"/>
  <c r="J5" s="1"/>
  <c r="E52"/>
  <c r="J7" s="1"/>
  <c r="E45"/>
  <c r="J6" s="1"/>
  <c r="E21"/>
  <c r="J2" s="1"/>
  <c r="J8" s="1"/>
  <c r="E28"/>
  <c r="J3" s="1"/>
  <c r="E32"/>
  <c r="J4" s="1"/>
</calcChain>
</file>

<file path=xl/sharedStrings.xml><?xml version="1.0" encoding="utf-8"?>
<sst xmlns="http://schemas.openxmlformats.org/spreadsheetml/2006/main" count="45" uniqueCount="36">
  <si>
    <t>vaade</t>
  </si>
  <si>
    <t>Koht</t>
  </si>
  <si>
    <t>Pind</t>
  </si>
  <si>
    <t>Maja fassaad</t>
  </si>
  <si>
    <t>Garaazi fassaad</t>
  </si>
  <si>
    <t>Garaazi pikk külg</t>
  </si>
  <si>
    <t>Garaazi tagumine külg</t>
  </si>
  <si>
    <t>Garaazi lühike külg (välisukse kõrval)</t>
  </si>
  <si>
    <t>Mja tagumine külg</t>
  </si>
  <si>
    <t xml:space="preserve">Vaade </t>
  </si>
  <si>
    <t xml:space="preserve">Nimetus </t>
  </si>
  <si>
    <t>L</t>
  </si>
  <si>
    <t>H</t>
  </si>
  <si>
    <t>Kogumõõt</t>
  </si>
  <si>
    <t>sokkel</t>
  </si>
  <si>
    <t>Vasak ül. garaazile ulatuv osa</t>
  </si>
  <si>
    <t>Vasak al. garaazile ulatuv osa</t>
  </si>
  <si>
    <t>üldmõõdud</t>
  </si>
  <si>
    <t>ukse paled</t>
  </si>
  <si>
    <t>Sokkel</t>
  </si>
  <si>
    <t>Üldmõõdud</t>
  </si>
  <si>
    <t>kogumaht</t>
  </si>
  <si>
    <t>alumine väike osa</t>
  </si>
  <si>
    <t xml:space="preserve">Värvitud osa </t>
  </si>
  <si>
    <t>aken  (-)</t>
  </si>
  <si>
    <t>varikatuse plekk vastu gar. seina  (-)</t>
  </si>
  <si>
    <t>uks  (-)</t>
  </si>
  <si>
    <t>Uks (-)</t>
  </si>
  <si>
    <t>Varikatuse plekk seinal  (-)</t>
  </si>
  <si>
    <t>II k aken (-)</t>
  </si>
  <si>
    <t>Rõdu (-)</t>
  </si>
  <si>
    <t>I k aken (-)</t>
  </si>
  <si>
    <t>uks (-)</t>
  </si>
  <si>
    <t>Seina mõõt</t>
  </si>
  <si>
    <t>d</t>
  </si>
  <si>
    <t>Kokku</t>
  </si>
</sst>
</file>

<file path=xl/styles.xml><?xml version="1.0" encoding="utf-8"?>
<styleSheet xmlns="http://schemas.openxmlformats.org/spreadsheetml/2006/main">
  <numFmts count="1">
    <numFmt numFmtId="165" formatCode="0.0"/>
  </numFmts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3" borderId="0" xfId="0" applyFont="1" applyFill="1"/>
    <xf numFmtId="2" fontId="0" fillId="0" borderId="0" xfId="0" applyNumberFormat="1"/>
    <xf numFmtId="2" fontId="1" fillId="4" borderId="0" xfId="0" applyNumberFormat="1" applyFont="1" applyFill="1"/>
    <xf numFmtId="0" fontId="1" fillId="5" borderId="0" xfId="0" applyFont="1" applyFill="1"/>
    <xf numFmtId="2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/>
    <xf numFmtId="0" fontId="3" fillId="0" borderId="0" xfId="0" applyFont="1"/>
    <xf numFmtId="2" fontId="1" fillId="3" borderId="0" xfId="0" applyNumberFormat="1" applyFont="1" applyFill="1"/>
    <xf numFmtId="165" fontId="0" fillId="0" borderId="0" xfId="0" applyNumberFormat="1"/>
    <xf numFmtId="0" fontId="0" fillId="0" borderId="0" xfId="0" applyFont="1"/>
    <xf numFmtId="2" fontId="0" fillId="0" borderId="0" xfId="0" applyNumberFormat="1" applyFill="1"/>
    <xf numFmtId="2" fontId="1" fillId="5" borderId="0" xfId="0" applyNumberFormat="1" applyFont="1" applyFill="1"/>
    <xf numFmtId="1" fontId="1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2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0" fillId="0" borderId="1" xfId="0" applyNumberFormat="1" applyBorder="1"/>
    <xf numFmtId="2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pane xSplit="2" ySplit="9" topLeftCell="C10" activePane="bottomRight" state="frozen"/>
      <selection pane="topRight" activeCell="C1" sqref="C1"/>
      <selection pane="bottomLeft" activeCell="A7" sqref="A7"/>
      <selection pane="bottomRight" activeCell="I28" sqref="I28"/>
    </sheetView>
  </sheetViews>
  <sheetFormatPr defaultRowHeight="15"/>
  <cols>
    <col min="1" max="1" width="9.140625" style="1"/>
    <col min="2" max="2" width="34.42578125" bestFit="1" customWidth="1"/>
    <col min="8" max="8" width="9.140625" style="1"/>
    <col min="9" max="9" width="34.42578125" bestFit="1" customWidth="1"/>
  </cols>
  <sheetData>
    <row r="1" spans="1:11" s="2" customFormat="1">
      <c r="H1" s="28" t="s">
        <v>0</v>
      </c>
      <c r="I1" s="29" t="s">
        <v>1</v>
      </c>
      <c r="J1" s="29" t="s">
        <v>2</v>
      </c>
    </row>
    <row r="2" spans="1:11">
      <c r="H2" s="4">
        <v>1</v>
      </c>
      <c r="I2" s="5" t="s">
        <v>3</v>
      </c>
      <c r="J2" s="19">
        <f>E21</f>
        <v>30.981500000000004</v>
      </c>
    </row>
    <row r="3" spans="1:11">
      <c r="H3" s="4">
        <v>2</v>
      </c>
      <c r="I3" s="7" t="s">
        <v>4</v>
      </c>
      <c r="J3" s="19">
        <f>E28</f>
        <v>13.030599999999998</v>
      </c>
    </row>
    <row r="4" spans="1:11">
      <c r="H4" s="4">
        <v>3</v>
      </c>
      <c r="I4" s="7" t="s">
        <v>5</v>
      </c>
      <c r="J4" s="19">
        <f>E32</f>
        <v>30.985825000000002</v>
      </c>
    </row>
    <row r="5" spans="1:11">
      <c r="H5" s="4">
        <v>4</v>
      </c>
      <c r="I5" s="7" t="s">
        <v>6</v>
      </c>
      <c r="J5" s="19">
        <f>E37</f>
        <v>11.857399999999998</v>
      </c>
    </row>
    <row r="6" spans="1:11">
      <c r="H6" s="4">
        <v>6</v>
      </c>
      <c r="I6" s="7" t="s">
        <v>7</v>
      </c>
      <c r="J6" s="19">
        <f>E45</f>
        <v>4.5932000000000004</v>
      </c>
    </row>
    <row r="7" spans="1:11" ht="15.75" thickBot="1">
      <c r="H7" s="23">
        <v>5</v>
      </c>
      <c r="I7" s="24" t="s">
        <v>8</v>
      </c>
      <c r="J7" s="27">
        <f>E52</f>
        <v>25.3674</v>
      </c>
    </row>
    <row r="8" spans="1:11">
      <c r="H8" s="14"/>
      <c r="I8" s="25" t="s">
        <v>35</v>
      </c>
      <c r="J8" s="26">
        <f>SUM(J2:J7)</f>
        <v>116.81592500000001</v>
      </c>
      <c r="K8" s="13"/>
    </row>
    <row r="9" spans="1:11">
      <c r="A9" s="3" t="s">
        <v>9</v>
      </c>
      <c r="B9" s="10" t="s">
        <v>10</v>
      </c>
      <c r="C9" s="10" t="s">
        <v>11</v>
      </c>
      <c r="D9" s="10" t="s">
        <v>12</v>
      </c>
      <c r="E9" s="10" t="s">
        <v>2</v>
      </c>
      <c r="H9" s="9"/>
      <c r="I9" s="15"/>
      <c r="J9" s="13"/>
    </row>
    <row r="10" spans="1:11" s="13" customFormat="1">
      <c r="A10" s="11"/>
      <c r="B10" s="12"/>
      <c r="C10" s="12"/>
      <c r="D10" s="12"/>
      <c r="E10" s="12"/>
      <c r="H10" s="14"/>
      <c r="I10" s="15"/>
    </row>
    <row r="11" spans="1:11">
      <c r="A11" s="1">
        <v>1</v>
      </c>
      <c r="B11" s="5" t="s">
        <v>3</v>
      </c>
      <c r="I11" s="12"/>
      <c r="J11" s="13"/>
    </row>
    <row r="12" spans="1:11">
      <c r="B12" t="s">
        <v>13</v>
      </c>
      <c r="C12">
        <v>6</v>
      </c>
      <c r="D12">
        <v>6.73</v>
      </c>
      <c r="E12">
        <f>D12*C12</f>
        <v>40.380000000000003</v>
      </c>
      <c r="I12" s="13"/>
      <c r="J12" s="13"/>
    </row>
    <row r="13" spans="1:11">
      <c r="B13" t="s">
        <v>14</v>
      </c>
      <c r="C13" s="17">
        <v>3.32</v>
      </c>
      <c r="D13">
        <f>(0.18+0.15)/2</f>
        <v>0.16499999999999998</v>
      </c>
      <c r="E13">
        <f>D13*C13</f>
        <v>0.54779999999999995</v>
      </c>
      <c r="I13" s="13"/>
      <c r="J13" s="13"/>
    </row>
    <row r="14" spans="1:11">
      <c r="B14" t="s">
        <v>15</v>
      </c>
      <c r="C14">
        <v>0.69</v>
      </c>
      <c r="D14">
        <v>1.46</v>
      </c>
      <c r="E14">
        <f t="shared" ref="E14:E15" si="0">D14*C14</f>
        <v>1.0073999999999999</v>
      </c>
      <c r="I14" s="13"/>
      <c r="J14" s="13"/>
    </row>
    <row r="15" spans="1:11">
      <c r="B15" t="s">
        <v>16</v>
      </c>
      <c r="C15">
        <v>0.69</v>
      </c>
      <c r="D15">
        <v>0.48</v>
      </c>
      <c r="E15">
        <f t="shared" si="0"/>
        <v>0.33119999999999994</v>
      </c>
      <c r="I15" s="13"/>
      <c r="J15" s="13"/>
    </row>
    <row r="16" spans="1:11">
      <c r="B16" t="s">
        <v>32</v>
      </c>
      <c r="C16">
        <v>1.4750000000000001</v>
      </c>
      <c r="D16">
        <v>2.23</v>
      </c>
      <c r="E16" s="6">
        <f>-D16*C16</f>
        <v>-3.28925</v>
      </c>
      <c r="I16" s="13"/>
      <c r="J16" s="13"/>
    </row>
    <row r="17" spans="1:10">
      <c r="B17" t="s">
        <v>31</v>
      </c>
      <c r="C17">
        <v>1.97</v>
      </c>
      <c r="D17">
        <v>0.48</v>
      </c>
      <c r="E17" s="6">
        <f t="shared" ref="E17:E20" si="1">-D17*C17</f>
        <v>-0.9456</v>
      </c>
      <c r="I17" s="13"/>
      <c r="J17" s="13"/>
    </row>
    <row r="18" spans="1:10">
      <c r="B18" t="s">
        <v>30</v>
      </c>
      <c r="C18">
        <v>1.46</v>
      </c>
      <c r="D18">
        <v>2.2200000000000002</v>
      </c>
      <c r="E18" s="6">
        <f t="shared" si="1"/>
        <v>-3.2412000000000001</v>
      </c>
    </row>
    <row r="19" spans="1:10">
      <c r="B19" t="s">
        <v>29</v>
      </c>
      <c r="C19">
        <f>1.88+0.31+0.12</f>
        <v>2.31</v>
      </c>
      <c r="D19">
        <v>1.335</v>
      </c>
      <c r="E19" s="6">
        <f t="shared" si="1"/>
        <v>-3.08385</v>
      </c>
    </row>
    <row r="20" spans="1:10">
      <c r="B20" t="s">
        <v>28</v>
      </c>
      <c r="C20">
        <v>2.9</v>
      </c>
      <c r="D20">
        <v>0.25</v>
      </c>
      <c r="E20" s="6">
        <f t="shared" si="1"/>
        <v>-0.72499999999999998</v>
      </c>
      <c r="J20" t="s">
        <v>34</v>
      </c>
    </row>
    <row r="21" spans="1:10">
      <c r="E21" s="18">
        <f>SUM(E12:E20)</f>
        <v>30.981500000000004</v>
      </c>
    </row>
    <row r="22" spans="1:10" s="13" customFormat="1">
      <c r="A22" s="11"/>
      <c r="B22" s="12"/>
      <c r="C22" s="12"/>
      <c r="D22" s="12"/>
      <c r="E22" s="12"/>
      <c r="H22" s="14"/>
      <c r="I22"/>
      <c r="J22"/>
    </row>
    <row r="23" spans="1:10">
      <c r="A23" s="1">
        <v>2</v>
      </c>
      <c r="B23" s="7" t="s">
        <v>4</v>
      </c>
    </row>
    <row r="24" spans="1:10">
      <c r="B24" s="20" t="s">
        <v>17</v>
      </c>
      <c r="C24">
        <v>4.91</v>
      </c>
      <c r="D24">
        <v>3.36</v>
      </c>
      <c r="E24" s="13">
        <f>D24*C24</f>
        <v>16.497599999999998</v>
      </c>
    </row>
    <row r="25" spans="1:10">
      <c r="B25" s="20" t="s">
        <v>18</v>
      </c>
      <c r="C25">
        <f>0.47*2</f>
        <v>0.94</v>
      </c>
      <c r="D25">
        <v>2.2000000000000002</v>
      </c>
      <c r="E25" s="13">
        <f>D25*C25</f>
        <v>2.0680000000000001</v>
      </c>
    </row>
    <row r="26" spans="1:10">
      <c r="B26" s="20" t="s">
        <v>19</v>
      </c>
      <c r="C26">
        <f>4.91-2.62</f>
        <v>2.29</v>
      </c>
      <c r="D26">
        <v>0.1</v>
      </c>
      <c r="E26" s="13">
        <f>D26*C26</f>
        <v>0.22900000000000001</v>
      </c>
    </row>
    <row r="27" spans="1:10">
      <c r="B27" t="s">
        <v>27</v>
      </c>
      <c r="C27">
        <v>2.62</v>
      </c>
      <c r="D27">
        <v>2.2000000000000002</v>
      </c>
      <c r="E27" s="13">
        <f>-(D27*C27)</f>
        <v>-5.7640000000000011</v>
      </c>
    </row>
    <row r="28" spans="1:10">
      <c r="E28" s="7">
        <f>SUM(E24:E27)</f>
        <v>13.030599999999998</v>
      </c>
    </row>
    <row r="29" spans="1:10" s="13" customFormat="1">
      <c r="A29" s="11"/>
      <c r="B29" s="7" t="s">
        <v>5</v>
      </c>
      <c r="C29" s="12"/>
      <c r="D29" s="12"/>
      <c r="E29" s="12"/>
      <c r="H29" s="14"/>
      <c r="I29" s="15"/>
    </row>
    <row r="30" spans="1:10">
      <c r="A30" s="1">
        <v>3</v>
      </c>
      <c r="B30" t="s">
        <v>33</v>
      </c>
      <c r="C30">
        <v>8.7100000000000009</v>
      </c>
      <c r="D30">
        <v>3.36</v>
      </c>
      <c r="E30" s="13">
        <f>D30*C30</f>
        <v>29.265600000000003</v>
      </c>
      <c r="H30" s="9"/>
    </row>
    <row r="31" spans="1:10">
      <c r="B31" s="20" t="s">
        <v>19</v>
      </c>
      <c r="C31">
        <v>8.7100000000000009</v>
      </c>
      <c r="D31">
        <f>(0.1+0.295)/2</f>
        <v>0.19750000000000001</v>
      </c>
      <c r="E31" s="13">
        <f>D31*C31</f>
        <v>1.7202250000000003</v>
      </c>
    </row>
    <row r="32" spans="1:10">
      <c r="B32" s="16"/>
      <c r="E32" s="7">
        <f>SUM(E30:E31)</f>
        <v>30.985825000000002</v>
      </c>
    </row>
    <row r="33" spans="1:5">
      <c r="B33" s="16"/>
    </row>
    <row r="34" spans="1:5">
      <c r="A34" s="1">
        <v>4</v>
      </c>
      <c r="B34" s="7" t="s">
        <v>6</v>
      </c>
    </row>
    <row r="35" spans="1:5">
      <c r="B35" t="s">
        <v>20</v>
      </c>
      <c r="C35">
        <v>4.2149999999999999</v>
      </c>
      <c r="D35">
        <v>3.32</v>
      </c>
      <c r="E35" s="13">
        <f>D35*C35</f>
        <v>13.993799999999998</v>
      </c>
    </row>
    <row r="36" spans="1:5">
      <c r="B36" t="s">
        <v>26</v>
      </c>
      <c r="C36">
        <v>0.98</v>
      </c>
      <c r="D36">
        <v>2.1800000000000002</v>
      </c>
      <c r="E36" s="13">
        <f>-(D36*C36)</f>
        <v>-2.1364000000000001</v>
      </c>
    </row>
    <row r="37" spans="1:5">
      <c r="E37" s="7">
        <f>SUM(E35:E36)</f>
        <v>11.857399999999998</v>
      </c>
    </row>
    <row r="38" spans="1:5">
      <c r="B38" s="16"/>
    </row>
    <row r="39" spans="1:5">
      <c r="B39" s="16"/>
    </row>
    <row r="40" spans="1:5">
      <c r="B40" s="16"/>
    </row>
    <row r="41" spans="1:5">
      <c r="A41" s="1">
        <v>6</v>
      </c>
      <c r="B41" s="7" t="s">
        <v>7</v>
      </c>
    </row>
    <row r="42" spans="1:5">
      <c r="B42" s="20" t="s">
        <v>21</v>
      </c>
      <c r="C42">
        <v>1.51</v>
      </c>
      <c r="D42">
        <v>3.27</v>
      </c>
      <c r="E42" s="13">
        <f>D42*C42</f>
        <v>4.9377000000000004</v>
      </c>
    </row>
    <row r="43" spans="1:5">
      <c r="B43" s="20" t="s">
        <v>22</v>
      </c>
      <c r="C43">
        <v>0.22</v>
      </c>
      <c r="D43">
        <v>0.15</v>
      </c>
      <c r="E43" s="13">
        <f>D43*C43</f>
        <v>3.3000000000000002E-2</v>
      </c>
    </row>
    <row r="44" spans="1:5">
      <c r="B44" t="s">
        <v>25</v>
      </c>
      <c r="C44">
        <v>1.51</v>
      </c>
      <c r="D44">
        <v>0.25</v>
      </c>
      <c r="E44" s="13">
        <f>-(D44*C44)</f>
        <v>-0.3775</v>
      </c>
    </row>
    <row r="45" spans="1:5">
      <c r="B45" s="20"/>
      <c r="E45" s="7">
        <f>SUM(E42:E44)</f>
        <v>4.5932000000000004</v>
      </c>
    </row>
    <row r="46" spans="1:5">
      <c r="B46" s="16"/>
    </row>
    <row r="48" spans="1:5">
      <c r="A48" s="1">
        <v>5</v>
      </c>
      <c r="B48" s="8" t="s">
        <v>8</v>
      </c>
    </row>
    <row r="49" spans="2:5">
      <c r="B49" t="s">
        <v>23</v>
      </c>
      <c r="C49">
        <v>6.7</v>
      </c>
      <c r="D49">
        <f>6.73</f>
        <v>6.73</v>
      </c>
      <c r="E49" s="6">
        <f>D49*C49</f>
        <v>45.091000000000001</v>
      </c>
    </row>
    <row r="50" spans="2:5">
      <c r="B50" t="s">
        <v>14</v>
      </c>
      <c r="C50">
        <v>6.7</v>
      </c>
      <c r="D50">
        <v>0.5</v>
      </c>
      <c r="E50" s="6">
        <f>D50*C50</f>
        <v>3.35</v>
      </c>
    </row>
    <row r="51" spans="2:5">
      <c r="B51" t="s">
        <v>24</v>
      </c>
      <c r="C51">
        <v>4.37</v>
      </c>
      <c r="D51">
        <v>5.28</v>
      </c>
      <c r="E51" s="21">
        <f>-(D51*C51)</f>
        <v>-23.073600000000003</v>
      </c>
    </row>
    <row r="52" spans="2:5">
      <c r="E52" s="22">
        <f>SUM(E49:E51)</f>
        <v>25.3674</v>
      </c>
    </row>
    <row r="54" spans="2:5">
      <c r="E5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maht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2023-07-10T08:52:25Z</dcterms:created>
  <dcterms:modified xsi:type="dcterms:W3CDTF">2023-07-10T09:03:49Z</dcterms:modified>
</cp:coreProperties>
</file>