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janots\Desktop\kuresoo\"/>
    </mc:Choice>
  </mc:AlternateContent>
  <xr:revisionPtr revIDLastSave="0" documentId="13_ncr:1_{311B57A2-126C-4C5D-9C01-46D778A4B5F0}" xr6:coauthVersionLast="41" xr6:coauthVersionMax="41" xr10:uidLastSave="{00000000-0000-0000-0000-000000000000}"/>
  <bookViews>
    <workbookView xWindow="-120" yWindow="-120" windowWidth="29040" windowHeight="15840" activeTab="1" xr2:uid="{05F507CB-8C52-4FE6-B87C-3E76597AC26A}"/>
  </bookViews>
  <sheets>
    <sheet name="Materjalide tabel" sheetId="1" r:id="rId1"/>
    <sheet name="Tööde tabel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" l="1"/>
  <c r="F10" i="2"/>
  <c r="G4" i="2"/>
  <c r="G5" i="2"/>
  <c r="G6" i="2"/>
  <c r="G7" i="2"/>
  <c r="G8" i="2"/>
  <c r="G3" i="2"/>
  <c r="H4" i="3"/>
  <c r="F3" i="3"/>
  <c r="F4" i="3" s="1"/>
  <c r="D3" i="3"/>
  <c r="D19" i="1"/>
  <c r="D21" i="1"/>
  <c r="D22" i="1"/>
  <c r="C4" i="3"/>
  <c r="B4" i="3"/>
  <c r="H3" i="3"/>
  <c r="G10" i="2" l="1"/>
  <c r="E3" i="3"/>
  <c r="E4" i="3" s="1"/>
  <c r="D4" i="3"/>
</calcChain>
</file>

<file path=xl/sharedStrings.xml><?xml version="1.0" encoding="utf-8"?>
<sst xmlns="http://schemas.openxmlformats.org/spreadsheetml/2006/main" count="80" uniqueCount="46">
  <si>
    <t>m2</t>
  </si>
  <si>
    <t>Maht</t>
  </si>
  <si>
    <t>Töö</t>
  </si>
  <si>
    <t>jm</t>
  </si>
  <si>
    <t>tk</t>
  </si>
  <si>
    <t>Materjal</t>
  </si>
  <si>
    <t>m3</t>
  </si>
  <si>
    <t>L-profiil EPS200 400x500*95</t>
  </si>
  <si>
    <t>Põranda alla EPS100 200mm</t>
  </si>
  <si>
    <t>Kandva seina alla EPS 200 100mm</t>
  </si>
  <si>
    <t>Kamina all tugevdus EPS120 100mm</t>
  </si>
  <si>
    <t>Põrandaküte torude paigaldus</t>
  </si>
  <si>
    <t>EPS 120 100mm ümber maja</t>
  </si>
  <si>
    <t>Välisperimeetri ulatuses EPS 100 100mm</t>
  </si>
  <si>
    <t>Välisperimeetri ulatuses EPS 200 100mm</t>
  </si>
  <si>
    <t>Välisperimeetri ulatuses  EPS 100 200mm</t>
  </si>
  <si>
    <t>ühik</t>
  </si>
  <si>
    <t>Hoonekanalisatsioon 110</t>
  </si>
  <si>
    <t>Hoonekanalisatsioon 75</t>
  </si>
  <si>
    <t>Kolmik 110/110</t>
  </si>
  <si>
    <t>Kolmik 110/75</t>
  </si>
  <si>
    <t>Kolmik 75/50</t>
  </si>
  <si>
    <t>Kolmik 50/50</t>
  </si>
  <si>
    <t>Kolmik 110/50</t>
  </si>
  <si>
    <t>Käänik 110-45⁰</t>
  </si>
  <si>
    <t>Käänik 50-45⁰</t>
  </si>
  <si>
    <t>Hoonekanalisatsioon 50</t>
  </si>
  <si>
    <t>Vundamendi alune kokku</t>
  </si>
  <si>
    <t>Kamina alune</t>
  </si>
  <si>
    <t>Ukse esine maha</t>
  </si>
  <si>
    <t>Kandva seina alune</t>
  </si>
  <si>
    <t>Põrand</t>
  </si>
  <si>
    <t>Hoone välisein</t>
  </si>
  <si>
    <t>Betoon (m3)</t>
  </si>
  <si>
    <t>Paksus (m)</t>
  </si>
  <si>
    <t>Pindala (m2)</t>
  </si>
  <si>
    <t>Kokku</t>
  </si>
  <si>
    <t>Veetorustik hülsis (sinine, punane)</t>
  </si>
  <si>
    <t>Armeering ja betoneerimine koos kõige vajalikuga</t>
  </si>
  <si>
    <t>Katusepost</t>
  </si>
  <si>
    <t>Küttetorustiku paigaldus koos kõigi vajalike töödega</t>
  </si>
  <si>
    <t>Veetorustiku paigaldus koos kõigi vajalike töödega</t>
  </si>
  <si>
    <t>Perimeetri EPS paigaldus koos kõigi vajalike töödega</t>
  </si>
  <si>
    <t>Hoone aluse EPS paigaldus koos kõigi vajalike töödega</t>
  </si>
  <si>
    <t>Hoone kanalisatsiooni paigaldus koos kõigi vajalike töödega</t>
  </si>
  <si>
    <t>Vundamendi armeerimine ja valamine koos kõigi vajalike töödega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</si>
</sst>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0" fillId="0" borderId="1" xfId="2" applyFont="1" applyBorder="1"/>
    <xf numFmtId="44" fontId="0" fillId="0" borderId="3" xfId="2" applyFont="1" applyBorder="1"/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C229-6670-4B12-9D1F-54ECC4289B36}">
  <dimension ref="A2:G26"/>
  <sheetViews>
    <sheetView workbookViewId="0">
      <selection activeCell="F13" sqref="F13"/>
    </sheetView>
  </sheetViews>
  <sheetFormatPr defaultRowHeight="15" x14ac:dyDescent="0.25"/>
  <cols>
    <col min="1" max="1" width="6.28515625" customWidth="1"/>
    <col min="2" max="2" width="46.7109375" bestFit="1" customWidth="1"/>
    <col min="3" max="3" width="10.85546875" bestFit="1" customWidth="1"/>
  </cols>
  <sheetData>
    <row r="2" spans="1:7" x14ac:dyDescent="0.25">
      <c r="A2" s="5"/>
      <c r="B2" s="4" t="s">
        <v>5</v>
      </c>
      <c r="C2" s="4" t="s">
        <v>16</v>
      </c>
      <c r="D2" s="4" t="s">
        <v>1</v>
      </c>
      <c r="E2" s="8"/>
      <c r="F2" s="8"/>
      <c r="G2" s="8"/>
    </row>
    <row r="3" spans="1:7" x14ac:dyDescent="0.25">
      <c r="A3" s="5">
        <v>1</v>
      </c>
      <c r="B3" s="6" t="s">
        <v>17</v>
      </c>
      <c r="C3" s="7" t="s">
        <v>3</v>
      </c>
      <c r="D3" s="7">
        <v>15</v>
      </c>
    </row>
    <row r="4" spans="1:7" x14ac:dyDescent="0.25">
      <c r="A4" s="5">
        <v>2</v>
      </c>
      <c r="B4" s="6" t="s">
        <v>17</v>
      </c>
      <c r="C4" s="7" t="s">
        <v>3</v>
      </c>
      <c r="D4" s="7">
        <v>5</v>
      </c>
    </row>
    <row r="5" spans="1:7" x14ac:dyDescent="0.25">
      <c r="A5" s="5">
        <v>3</v>
      </c>
      <c r="B5" s="6" t="s">
        <v>17</v>
      </c>
      <c r="C5" s="7" t="s">
        <v>3</v>
      </c>
      <c r="D5" s="7">
        <v>5</v>
      </c>
    </row>
    <row r="6" spans="1:7" x14ac:dyDescent="0.25">
      <c r="A6" s="5">
        <v>4</v>
      </c>
      <c r="B6" s="6" t="s">
        <v>18</v>
      </c>
      <c r="C6" s="7" t="s">
        <v>3</v>
      </c>
      <c r="D6" s="7">
        <v>4</v>
      </c>
    </row>
    <row r="7" spans="1:7" x14ac:dyDescent="0.25">
      <c r="A7" s="5">
        <v>5</v>
      </c>
      <c r="B7" s="6" t="s">
        <v>26</v>
      </c>
      <c r="C7" s="7" t="s">
        <v>3</v>
      </c>
      <c r="D7" s="7">
        <v>14</v>
      </c>
    </row>
    <row r="8" spans="1:7" x14ac:dyDescent="0.25">
      <c r="A8" s="5">
        <v>6</v>
      </c>
      <c r="B8" s="6" t="s">
        <v>26</v>
      </c>
      <c r="C8" s="7" t="s">
        <v>3</v>
      </c>
      <c r="D8" s="7">
        <v>14</v>
      </c>
    </row>
    <row r="9" spans="1:7" x14ac:dyDescent="0.25">
      <c r="A9" s="5">
        <v>7</v>
      </c>
      <c r="B9" s="3" t="s">
        <v>24</v>
      </c>
      <c r="C9" s="7" t="s">
        <v>4</v>
      </c>
      <c r="D9" s="7">
        <v>7</v>
      </c>
    </row>
    <row r="10" spans="1:7" x14ac:dyDescent="0.25">
      <c r="A10" s="5">
        <v>8</v>
      </c>
      <c r="B10" s="3" t="s">
        <v>25</v>
      </c>
      <c r="C10" s="7" t="s">
        <v>4</v>
      </c>
      <c r="D10" s="7">
        <v>22</v>
      </c>
    </row>
    <row r="11" spans="1:7" x14ac:dyDescent="0.25">
      <c r="A11" s="5">
        <v>9</v>
      </c>
      <c r="B11" s="3" t="s">
        <v>19</v>
      </c>
      <c r="C11" s="7" t="s">
        <v>4</v>
      </c>
      <c r="D11" s="7">
        <v>1</v>
      </c>
    </row>
    <row r="12" spans="1:7" x14ac:dyDescent="0.25">
      <c r="A12" s="5">
        <v>10</v>
      </c>
      <c r="B12" s="3" t="s">
        <v>20</v>
      </c>
      <c r="C12" s="7" t="s">
        <v>4</v>
      </c>
      <c r="D12" s="7">
        <v>1</v>
      </c>
    </row>
    <row r="13" spans="1:7" x14ac:dyDescent="0.25">
      <c r="A13" s="5">
        <v>11</v>
      </c>
      <c r="B13" s="3" t="s">
        <v>23</v>
      </c>
      <c r="C13" s="7" t="s">
        <v>4</v>
      </c>
      <c r="D13" s="7">
        <v>4</v>
      </c>
    </row>
    <row r="14" spans="1:7" x14ac:dyDescent="0.25">
      <c r="A14" s="5">
        <v>12</v>
      </c>
      <c r="B14" s="3" t="s">
        <v>21</v>
      </c>
      <c r="C14" s="7" t="s">
        <v>4</v>
      </c>
      <c r="D14" s="7">
        <v>3</v>
      </c>
    </row>
    <row r="15" spans="1:7" x14ac:dyDescent="0.25">
      <c r="A15" s="5">
        <v>13</v>
      </c>
      <c r="B15" s="3" t="s">
        <v>22</v>
      </c>
      <c r="C15" s="7" t="s">
        <v>4</v>
      </c>
      <c r="D15" s="7">
        <v>3</v>
      </c>
    </row>
    <row r="16" spans="1:7" x14ac:dyDescent="0.25">
      <c r="A16" s="5">
        <v>14</v>
      </c>
      <c r="B16" s="3" t="s">
        <v>37</v>
      </c>
      <c r="C16" s="7" t="s">
        <v>3</v>
      </c>
      <c r="D16" s="7">
        <v>150</v>
      </c>
    </row>
    <row r="17" spans="1:4" x14ac:dyDescent="0.25">
      <c r="A17" s="5">
        <v>15</v>
      </c>
      <c r="B17" s="3" t="s">
        <v>7</v>
      </c>
      <c r="C17" s="5" t="s">
        <v>3</v>
      </c>
      <c r="D17" s="5">
        <v>55</v>
      </c>
    </row>
    <row r="18" spans="1:4" x14ac:dyDescent="0.25">
      <c r="A18" s="5">
        <v>16</v>
      </c>
      <c r="B18" s="3" t="s">
        <v>12</v>
      </c>
      <c r="C18" s="5" t="s">
        <v>0</v>
      </c>
      <c r="D18" s="5">
        <v>60</v>
      </c>
    </row>
    <row r="19" spans="1:4" x14ac:dyDescent="0.25">
      <c r="A19" s="5">
        <v>17</v>
      </c>
      <c r="B19" s="3" t="s">
        <v>8</v>
      </c>
      <c r="C19" s="5" t="s">
        <v>0</v>
      </c>
      <c r="D19" s="5">
        <f>132.9-D23-D24</f>
        <v>117.30000000000001</v>
      </c>
    </row>
    <row r="20" spans="1:4" x14ac:dyDescent="0.25">
      <c r="A20" s="5">
        <v>18</v>
      </c>
      <c r="B20" s="3" t="s">
        <v>15</v>
      </c>
      <c r="C20" s="5" t="s">
        <v>0</v>
      </c>
      <c r="D20" s="5">
        <v>15</v>
      </c>
    </row>
    <row r="21" spans="1:4" x14ac:dyDescent="0.25">
      <c r="A21" s="5">
        <v>19</v>
      </c>
      <c r="B21" s="3" t="s">
        <v>13</v>
      </c>
      <c r="C21" s="5" t="s">
        <v>0</v>
      </c>
      <c r="D21" s="5">
        <f>31*1.2</f>
        <v>37.199999999999996</v>
      </c>
    </row>
    <row r="22" spans="1:4" x14ac:dyDescent="0.25">
      <c r="A22" s="5">
        <v>20</v>
      </c>
      <c r="B22" s="3" t="s">
        <v>14</v>
      </c>
      <c r="C22" s="5" t="s">
        <v>0</v>
      </c>
      <c r="D22" s="5">
        <f>31*1.2</f>
        <v>37.199999999999996</v>
      </c>
    </row>
    <row r="23" spans="1:4" x14ac:dyDescent="0.25">
      <c r="A23" s="5">
        <v>21</v>
      </c>
      <c r="B23" s="3" t="s">
        <v>9</v>
      </c>
      <c r="C23" s="5" t="s">
        <v>0</v>
      </c>
      <c r="D23" s="5">
        <v>13.8</v>
      </c>
    </row>
    <row r="24" spans="1:4" x14ac:dyDescent="0.25">
      <c r="A24" s="5">
        <v>22</v>
      </c>
      <c r="B24" s="3" t="s">
        <v>10</v>
      </c>
      <c r="C24" s="5" t="s">
        <v>0</v>
      </c>
      <c r="D24" s="5">
        <v>1.8</v>
      </c>
    </row>
    <row r="25" spans="1:4" x14ac:dyDescent="0.25">
      <c r="A25" s="5">
        <v>23</v>
      </c>
      <c r="B25" s="3" t="s">
        <v>11</v>
      </c>
      <c r="C25" s="5" t="s">
        <v>3</v>
      </c>
      <c r="D25" s="5">
        <v>724</v>
      </c>
    </row>
    <row r="26" spans="1:4" x14ac:dyDescent="0.25">
      <c r="A26" s="5">
        <v>24</v>
      </c>
      <c r="B26" s="3" t="s">
        <v>38</v>
      </c>
      <c r="C26" s="5" t="s">
        <v>6</v>
      </c>
      <c r="D26" s="5">
        <v>21.93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5B51-79BB-419C-8E6E-A084FEA4928E}">
  <dimension ref="A2:G23"/>
  <sheetViews>
    <sheetView tabSelected="1" workbookViewId="0">
      <selection activeCell="B15" sqref="B15"/>
    </sheetView>
  </sheetViews>
  <sheetFormatPr defaultRowHeight="15" x14ac:dyDescent="0.25"/>
  <cols>
    <col min="2" max="2" width="59.5703125" customWidth="1"/>
    <col min="3" max="3" width="5" bestFit="1" customWidth="1"/>
    <col min="6" max="6" width="10.140625" customWidth="1"/>
  </cols>
  <sheetData>
    <row r="2" spans="1:7" x14ac:dyDescent="0.25">
      <c r="A2" s="5"/>
      <c r="B2" s="4" t="s">
        <v>5</v>
      </c>
      <c r="C2" s="4" t="s">
        <v>16</v>
      </c>
      <c r="D2" s="4" t="s">
        <v>1</v>
      </c>
      <c r="E2" s="4" t="s">
        <v>2</v>
      </c>
      <c r="F2" s="4" t="s">
        <v>5</v>
      </c>
      <c r="G2" s="9" t="s">
        <v>36</v>
      </c>
    </row>
    <row r="3" spans="1:7" x14ac:dyDescent="0.25">
      <c r="A3" s="5">
        <v>1</v>
      </c>
      <c r="B3" s="6" t="s">
        <v>44</v>
      </c>
      <c r="C3" s="7" t="s">
        <v>4</v>
      </c>
      <c r="D3" s="7">
        <v>1</v>
      </c>
      <c r="E3" s="10"/>
      <c r="F3" s="10"/>
      <c r="G3" s="10">
        <f>+E3+F3</f>
        <v>0</v>
      </c>
    </row>
    <row r="4" spans="1:7" ht="13.5" customHeight="1" x14ac:dyDescent="0.25">
      <c r="A4" s="5">
        <v>2</v>
      </c>
      <c r="B4" s="6" t="s">
        <v>43</v>
      </c>
      <c r="C4" s="7" t="s">
        <v>4</v>
      </c>
      <c r="D4" s="7">
        <v>1</v>
      </c>
      <c r="E4" s="10"/>
      <c r="F4" s="10"/>
      <c r="G4" s="10">
        <f t="shared" ref="G4:G8" si="0">+E4+F4</f>
        <v>0</v>
      </c>
    </row>
    <row r="5" spans="1:7" x14ac:dyDescent="0.25">
      <c r="A5" s="5">
        <v>3</v>
      </c>
      <c r="B5" s="6" t="s">
        <v>42</v>
      </c>
      <c r="C5" s="7" t="s">
        <v>4</v>
      </c>
      <c r="D5" s="7">
        <v>1</v>
      </c>
      <c r="E5" s="10"/>
      <c r="F5" s="10"/>
      <c r="G5" s="10">
        <f t="shared" si="0"/>
        <v>0</v>
      </c>
    </row>
    <row r="6" spans="1:7" x14ac:dyDescent="0.25">
      <c r="A6" s="5">
        <v>4</v>
      </c>
      <c r="B6" s="6" t="s">
        <v>41</v>
      </c>
      <c r="C6" s="7" t="s">
        <v>4</v>
      </c>
      <c r="D6" s="7">
        <v>1</v>
      </c>
      <c r="E6" s="10"/>
      <c r="F6" s="10"/>
      <c r="G6" s="10">
        <f t="shared" si="0"/>
        <v>0</v>
      </c>
    </row>
    <row r="7" spans="1:7" x14ac:dyDescent="0.25">
      <c r="A7" s="5">
        <v>5</v>
      </c>
      <c r="B7" s="6" t="s">
        <v>40</v>
      </c>
      <c r="C7" s="7" t="s">
        <v>4</v>
      </c>
      <c r="D7" s="7">
        <v>1</v>
      </c>
      <c r="E7" s="10"/>
      <c r="F7" s="10"/>
      <c r="G7" s="10">
        <f t="shared" si="0"/>
        <v>0</v>
      </c>
    </row>
    <row r="8" spans="1:7" x14ac:dyDescent="0.25">
      <c r="A8" s="5">
        <v>6</v>
      </c>
      <c r="B8" s="6" t="s">
        <v>45</v>
      </c>
      <c r="C8" s="7" t="s">
        <v>4</v>
      </c>
      <c r="D8" s="7">
        <v>1</v>
      </c>
      <c r="E8" s="10"/>
      <c r="F8" s="10"/>
      <c r="G8" s="10">
        <f t="shared" si="0"/>
        <v>0</v>
      </c>
    </row>
    <row r="9" spans="1:7" ht="15.75" thickBot="1" x14ac:dyDescent="0.3"/>
    <row r="10" spans="1:7" ht="15.75" thickBot="1" x14ac:dyDescent="0.3">
      <c r="B10" s="12" t="s">
        <v>36</v>
      </c>
      <c r="C10" s="13"/>
      <c r="D10" s="14"/>
      <c r="E10" s="11">
        <f>SUM(E3:E9)</f>
        <v>0</v>
      </c>
      <c r="F10" s="11">
        <f>SUM(F3:F9)</f>
        <v>0</v>
      </c>
      <c r="G10" s="11">
        <f>SUM(G3:G9)</f>
        <v>0</v>
      </c>
    </row>
    <row r="23" spans="6:6" x14ac:dyDescent="0.25">
      <c r="F23" s="2"/>
    </row>
  </sheetData>
  <mergeCells count="1">
    <mergeCell ref="B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887F-99A8-49F8-8FFC-993FD4CB1E6C}">
  <dimension ref="A1:H4"/>
  <sheetViews>
    <sheetView workbookViewId="0">
      <selection activeCell="H5" sqref="H5"/>
    </sheetView>
  </sheetViews>
  <sheetFormatPr defaultRowHeight="15" x14ac:dyDescent="0.25"/>
  <cols>
    <col min="1" max="1" width="12.28515625" customWidth="1"/>
    <col min="2" max="3" width="12.7109375" customWidth="1"/>
    <col min="4" max="5" width="10.42578125" customWidth="1"/>
    <col min="6" max="7" width="11.5703125" customWidth="1"/>
    <col min="8" max="8" width="17.28515625" customWidth="1"/>
  </cols>
  <sheetData>
    <row r="1" spans="1:8" ht="30" x14ac:dyDescent="0.25">
      <c r="B1" s="2" t="s">
        <v>28</v>
      </c>
      <c r="C1" s="2" t="s">
        <v>30</v>
      </c>
      <c r="D1" s="2" t="s">
        <v>31</v>
      </c>
      <c r="E1" s="2" t="s">
        <v>32</v>
      </c>
      <c r="F1" s="2" t="s">
        <v>39</v>
      </c>
      <c r="G1" s="2" t="s">
        <v>29</v>
      </c>
      <c r="H1" s="2" t="s">
        <v>27</v>
      </c>
    </row>
    <row r="2" spans="1:8" ht="20.25" customHeight="1" x14ac:dyDescent="0.25">
      <c r="A2" t="s">
        <v>34</v>
      </c>
      <c r="B2" s="2">
        <v>0.2</v>
      </c>
      <c r="C2" s="2">
        <v>0.2</v>
      </c>
      <c r="D2" s="2">
        <v>0.1</v>
      </c>
      <c r="E2" s="2">
        <v>0.40500000000000003</v>
      </c>
      <c r="F2" s="2">
        <v>0.15</v>
      </c>
      <c r="G2" s="2"/>
      <c r="H2" s="2"/>
    </row>
    <row r="3" spans="1:8" x14ac:dyDescent="0.25">
      <c r="A3" t="s">
        <v>35</v>
      </c>
      <c r="B3" s="1">
        <v>1.8</v>
      </c>
      <c r="C3" s="1">
        <v>13.8</v>
      </c>
      <c r="D3" s="1">
        <f>132.9-C3-B3</f>
        <v>117.30000000000001</v>
      </c>
      <c r="E3" s="1">
        <f>+H3-D3-C3-B3-G3</f>
        <v>17.479999999999968</v>
      </c>
      <c r="F3" s="1">
        <f>0.6*0.6</f>
        <v>0.36</v>
      </c>
      <c r="G3" s="1">
        <v>1.36</v>
      </c>
      <c r="H3" s="1">
        <f>153.1-G3</f>
        <v>151.73999999999998</v>
      </c>
    </row>
    <row r="4" spans="1:8" x14ac:dyDescent="0.25">
      <c r="A4" t="s">
        <v>33</v>
      </c>
      <c r="B4" s="1">
        <f>+B3*B2</f>
        <v>0.36000000000000004</v>
      </c>
      <c r="C4" s="1">
        <f t="shared" ref="C4:F4" si="0">+C3*C2</f>
        <v>2.7600000000000002</v>
      </c>
      <c r="D4" s="1">
        <f t="shared" si="0"/>
        <v>11.730000000000002</v>
      </c>
      <c r="E4" s="1">
        <f t="shared" si="0"/>
        <v>7.0793999999999873</v>
      </c>
      <c r="F4" s="1">
        <f t="shared" si="0"/>
        <v>5.3999999999999999E-2</v>
      </c>
      <c r="G4" s="1"/>
      <c r="H4" s="1">
        <f>SUM(B4:G4)</f>
        <v>21.983399999999985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Materjalide tabel</vt:lpstr>
      <vt:lpstr>Tööde tabel</vt:lpstr>
      <vt:lpstr>Sheet3</vt:lpstr>
    </vt:vector>
  </TitlesOfParts>
  <Company>Nordecon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Kristjan Ots</dc:creator>
  <cp:lastModifiedBy>Kristjan Ots</cp:lastModifiedBy>
  <dcterms:created xsi:type="dcterms:W3CDTF">2019-12-10T22:02:41Z</dcterms:created>
  <dcterms:modified xsi:type="dcterms:W3CDTF">2019-12-25T22:42:39Z</dcterms:modified>
</cp:coreProperties>
</file>