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terjalide kokkuvõte" sheetId="1" r:id="rId1"/>
    <sheet name="abi" sheetId="2" r:id="rId2"/>
  </sheets>
  <definedNames>
    <definedName name="_xlnm.Print_Area" localSheetId="0">'materjalide kokkuvõte'!$A$1:$H$58</definedName>
    <definedName name="_xlnm.Print_Titles" localSheetId="0">'materjalide kokkuvõte'!$5:$7</definedName>
    <definedName name="nimed">'abi'!#REF!</definedName>
    <definedName name="tabel">'abi'!#REF!</definedName>
    <definedName name="yhik">'abi'!$A$3:$A$7</definedName>
    <definedName name="uki" localSheetId="0">'materjalide kokkuvõte'!$A$1:$H$59</definedName>
    <definedName name="kirjed_1" localSheetId="1">'abi'!#REF!</definedName>
    <definedName name="nr_2" localSheetId="1">'abi'!#REF!</definedName>
  </definedNames>
  <calcPr fullCalcOnLoad="1"/>
</workbook>
</file>

<file path=xl/sharedStrings.xml><?xml version="1.0" encoding="utf-8"?>
<sst xmlns="http://schemas.openxmlformats.org/spreadsheetml/2006/main" count="173" uniqueCount="89">
  <si>
    <t>Materjalide kokkuvõte</t>
  </si>
  <si>
    <t xml:space="preserve">Töö: </t>
  </si>
  <si>
    <t>Hoone rekonstrueerimine,  Pärnu linn</t>
  </si>
  <si>
    <t>Projektijuht:</t>
  </si>
  <si>
    <t xml:space="preserve">Töö nr: </t>
  </si>
  <si>
    <t>Osa:</t>
  </si>
  <si>
    <t>Ventilatsioon</t>
  </si>
  <si>
    <t>Vastutav spetsialist:</t>
  </si>
  <si>
    <t>Kuupäev:</t>
  </si>
  <si>
    <t>Jrk nr</t>
  </si>
  <si>
    <t>Kirjeldus</t>
  </si>
  <si>
    <t>Mõõt</t>
  </si>
  <si>
    <t>Kogus</t>
  </si>
  <si>
    <t>Mõõtühik</t>
  </si>
  <si>
    <t>Maksumus</t>
  </si>
  <si>
    <t>Märkused</t>
  </si>
  <si>
    <t>ühikule</t>
  </si>
  <si>
    <t>kokku</t>
  </si>
  <si>
    <t>Ventilatsiooni lõppelemendid</t>
  </si>
  <si>
    <t>Väljatõmbeseade seinapealseks paigalduseks</t>
  </si>
  <si>
    <t>Ø100</t>
  </si>
  <si>
    <t>tk</t>
  </si>
  <si>
    <t>Näiteks: KSO (Fläkt Grupp)</t>
  </si>
  <si>
    <t>Ø125</t>
  </si>
  <si>
    <t>-"-</t>
  </si>
  <si>
    <t>Sissepuhkeseade õhujoa suunajaga</t>
  </si>
  <si>
    <t>Näiteks: STI (Fläkt Grupp)</t>
  </si>
  <si>
    <t>Tuletõkkeklapp, kanali sisene</t>
  </si>
  <si>
    <t>Näiteks PKI-C</t>
  </si>
  <si>
    <t>Tuletõkkeklapp</t>
  </si>
  <si>
    <t>Ø160</t>
  </si>
  <si>
    <t>600x400</t>
  </si>
  <si>
    <t>Värskeõhuklapid keldrisse (termostaadiga)</t>
  </si>
  <si>
    <t>kompl.</t>
  </si>
  <si>
    <t>Värskeõhuklappidele avade freesimine</t>
  </si>
  <si>
    <t>Paigaldamisega seotud tööd ja materjalid</t>
  </si>
  <si>
    <t>Ventilatsiooniseadmed</t>
  </si>
  <si>
    <r>
      <t>Komplektne välistingimustesse ette nähtud ventilatsiooniseade: L=+250/- 275 l/s; 290 Pa; SFP &lt;1,6 kW/(m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/s)</t>
    </r>
  </si>
  <si>
    <t>Näiteks: Wolf CKL - A RHS 1300</t>
  </si>
  <si>
    <t>Ventilatsiooniseadmete kondensaadiärastuse ühendus kanalisatsiooniga</t>
  </si>
  <si>
    <t>Ventilatsiooniseadmete ühendus elektrivarustusega</t>
  </si>
  <si>
    <t>Ventilatsiooniseadmete paigaldusega seotud tööd ja materjalid</t>
  </si>
  <si>
    <t>Metallkanalid</t>
  </si>
  <si>
    <t>Mürasummuti   L1500</t>
  </si>
  <si>
    <t>Näiteks: SLR 100 (Lindab)</t>
  </si>
  <si>
    <t>Mõõte- ja reguleerklapp</t>
  </si>
  <si>
    <t>Ø200</t>
  </si>
  <si>
    <t>Ümarkanal</t>
  </si>
  <si>
    <t>jm</t>
  </si>
  <si>
    <t>Täpsustada vastavalt montaaži vajadusele</t>
  </si>
  <si>
    <t>Ø400</t>
  </si>
  <si>
    <t>Isolatsioon δ=100 mm</t>
  </si>
  <si>
    <t>m²</t>
  </si>
  <si>
    <t>Põlved, hargnemised, üleminekud, otsakorgid, kinnitused</t>
  </si>
  <si>
    <t>var</t>
  </si>
  <si>
    <t>Metallplaat (sanitaarruumides lõõriavade sulgemiseks)</t>
  </si>
  <si>
    <t>Õhu sissevõtu katuseelement</t>
  </si>
  <si>
    <t>DYMA (Fläkt Grupp)</t>
  </si>
  <si>
    <t>Heitõhu katuseelemet</t>
  </si>
  <si>
    <t>EYMA (Fläkt Grupp)</t>
  </si>
  <si>
    <t xml:space="preserve">Pesuruumide ventilatsioonilõõride sulgemine </t>
  </si>
  <si>
    <t>HDPE-kanalid ja tarvikud</t>
  </si>
  <si>
    <t>HDPE lamekanal</t>
  </si>
  <si>
    <t>51x138mm</t>
  </si>
  <si>
    <t>Näiteks: ComfoTube Flat 51</t>
  </si>
  <si>
    <t xml:space="preserve">HDPE ümarkanal </t>
  </si>
  <si>
    <t>Ø90</t>
  </si>
  <si>
    <t>Näiteks: ComfoTube 90</t>
  </si>
  <si>
    <t>HDPE põlv</t>
  </si>
  <si>
    <t xml:space="preserve">90° põlvega üleminek lamekanalilt ümarkanalile </t>
  </si>
  <si>
    <t>51x138mm/Ø90</t>
  </si>
  <si>
    <t>Näiteks: ComfoTube Flat 51/Ø90</t>
  </si>
  <si>
    <t>90° põlvega üleminek lamekanalilt ümarkanalile</t>
  </si>
  <si>
    <t>51x138mm/Ø125</t>
  </si>
  <si>
    <t>Näiteks: ComfoTube CLRF</t>
  </si>
  <si>
    <t>Õhuhulga regulaator HDPE kanalis</t>
  </si>
  <si>
    <t>Näiteks: Comfoset (Zehnder)</t>
  </si>
  <si>
    <t>Jaotuskast-mürasummuti 1xØ200+10xØ90</t>
  </si>
  <si>
    <t>Teeninduskambrid jaotuskastidele</t>
  </si>
  <si>
    <t>Vastavalt montaaži vajadusele</t>
  </si>
  <si>
    <t>Avade freesimine korterites</t>
  </si>
  <si>
    <t>142 mm</t>
  </si>
  <si>
    <t>HDPE-kanalite  kinnitustarvikud</t>
  </si>
  <si>
    <t>HDPE-kanalite paigaldusega seotud tööd ja materjalid</t>
  </si>
  <si>
    <t>Täiendavad tööd</t>
  </si>
  <si>
    <t>Ventilatsioonisüsteemi reguleerimine ja mõõdistamine</t>
  </si>
  <si>
    <t>Märkused:</t>
  </si>
  <si>
    <t xml:space="preserve">1. Spetsifitseerimata materjal, mis tuleneb montaaži vajadusest, kuulub töövõtumahu sisse.
2. Materjalide asendused kooskõlastada projekteerijaga.
3. Spetsifikatsioon sisaldab ainult põhimaterjale. Materjalide kogused ja mõõdud on vajalik täpsustada tööde käigus.
</t>
  </si>
  <si>
    <t>m³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</si>
</sst>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\ [$€-1]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/>
    </xf>
    <xf numFmtId="164" fontId="5" fillId="0" borderId="0" xfId="0" applyFont="1" applyAlignment="1">
      <alignment/>
    </xf>
    <xf numFmtId="164" fontId="2" fillId="0" borderId="2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7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9" xfId="0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4" fontId="2" fillId="0" borderId="7" xfId="0" applyFont="1" applyBorder="1" applyAlignment="1">
      <alignment horizontal="center" vertical="center"/>
    </xf>
    <xf numFmtId="164" fontId="5" fillId="0" borderId="6" xfId="0" applyFont="1" applyBorder="1" applyAlignment="1">
      <alignment horizontal="left" vertical="center" wrapText="1"/>
    </xf>
    <xf numFmtId="164" fontId="2" fillId="0" borderId="7" xfId="0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/>
    </xf>
    <xf numFmtId="167" fontId="2" fillId="0" borderId="7" xfId="0" applyNumberFormat="1" applyFont="1" applyBorder="1" applyAlignment="1">
      <alignment horizontal="center" vertical="center"/>
    </xf>
    <xf numFmtId="164" fontId="5" fillId="0" borderId="7" xfId="0" applyFont="1" applyBorder="1" applyAlignment="1">
      <alignment horizontal="left" vertical="center" wrapText="1"/>
    </xf>
    <xf numFmtId="164" fontId="7" fillId="0" borderId="0" xfId="0" applyFont="1" applyAlignment="1">
      <alignment/>
    </xf>
    <xf numFmtId="164" fontId="2" fillId="0" borderId="7" xfId="0" applyFont="1" applyBorder="1" applyAlignment="1">
      <alignment horizontal="left" vertical="center" wrapText="1"/>
    </xf>
    <xf numFmtId="164" fontId="5" fillId="0" borderId="5" xfId="0" applyFont="1" applyBorder="1" applyAlignment="1">
      <alignment horizontal="left" vertical="center" wrapText="1"/>
    </xf>
    <xf numFmtId="164" fontId="6" fillId="0" borderId="10" xfId="0" applyFont="1" applyBorder="1" applyAlignment="1">
      <alignment horizontal="left"/>
    </xf>
    <xf numFmtId="167" fontId="2" fillId="0" borderId="7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5" fillId="0" borderId="0" xfId="0" applyFont="1" applyBorder="1" applyAlignment="1">
      <alignment vertical="top" wrapText="1"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9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kulude jaotu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SheetLayoutView="100" workbookViewId="0" topLeftCell="A46">
      <selection activeCell="L12" sqref="L12"/>
    </sheetView>
  </sheetViews>
  <sheetFormatPr defaultColWidth="9.140625" defaultRowHeight="15"/>
  <cols>
    <col min="1" max="1" width="9.421875" style="1" customWidth="1"/>
    <col min="2" max="2" width="45.140625" style="1" customWidth="1"/>
    <col min="3" max="3" width="16.57421875" style="1" customWidth="1"/>
    <col min="4" max="4" width="11.28125" style="1" customWidth="1"/>
    <col min="5" max="5" width="10.28125" style="1" customWidth="1"/>
    <col min="6" max="6" width="12.28125" style="1" customWidth="1"/>
    <col min="7" max="7" width="12.7109375" style="1" customWidth="1"/>
    <col min="8" max="8" width="28.28125" style="1" customWidth="1"/>
    <col min="9" max="16384" width="9.140625" style="1" customWidth="1"/>
  </cols>
  <sheetData>
    <row r="1" spans="1:14" ht="18.75">
      <c r="A1" s="2" t="s">
        <v>0</v>
      </c>
      <c r="B1" s="3"/>
      <c r="C1" s="3"/>
      <c r="D1" s="3"/>
      <c r="E1" s="3"/>
      <c r="F1" s="3"/>
      <c r="G1" s="3"/>
      <c r="H1" s="3"/>
      <c r="N1" s="4"/>
    </row>
    <row r="2" spans="1:14" ht="31.5" customHeight="1">
      <c r="A2" s="5" t="s">
        <v>1</v>
      </c>
      <c r="B2" s="6" t="s">
        <v>2</v>
      </c>
      <c r="C2" s="6"/>
      <c r="D2" s="7"/>
      <c r="E2" s="8" t="s">
        <v>3</v>
      </c>
      <c r="F2" s="9"/>
      <c r="G2" s="8" t="s">
        <v>4</v>
      </c>
      <c r="H2" s="10"/>
      <c r="N2" s="4"/>
    </row>
    <row r="3" spans="1:14" ht="19.5" customHeight="1">
      <c r="A3" s="11" t="s">
        <v>5</v>
      </c>
      <c r="B3" s="9" t="s">
        <v>6</v>
      </c>
      <c r="C3" s="12"/>
      <c r="D3" s="7"/>
      <c r="E3" s="8" t="s">
        <v>7</v>
      </c>
      <c r="F3" s="9"/>
      <c r="G3" s="8" t="s">
        <v>8</v>
      </c>
      <c r="H3" s="13"/>
      <c r="N3" s="4"/>
    </row>
    <row r="4" spans="1:14" s="17" customFormat="1" ht="15" customHeight="1">
      <c r="A4" s="14"/>
      <c r="B4" s="15"/>
      <c r="C4" s="15"/>
      <c r="D4" s="15"/>
      <c r="E4" s="15"/>
      <c r="F4" s="15"/>
      <c r="G4" s="15"/>
      <c r="H4" s="16"/>
      <c r="N4" s="18"/>
    </row>
    <row r="5" spans="1:14" ht="15.75" customHeight="1">
      <c r="A5" s="19" t="s">
        <v>9</v>
      </c>
      <c r="B5" s="20" t="s">
        <v>10</v>
      </c>
      <c r="C5" s="20" t="s">
        <v>11</v>
      </c>
      <c r="D5" s="19" t="s">
        <v>12</v>
      </c>
      <c r="E5" s="19" t="s">
        <v>13</v>
      </c>
      <c r="F5" s="19" t="s">
        <v>14</v>
      </c>
      <c r="G5" s="19"/>
      <c r="H5" s="19" t="s">
        <v>15</v>
      </c>
      <c r="N5" s="4"/>
    </row>
    <row r="6" spans="1:14" ht="15.75">
      <c r="A6" s="19"/>
      <c r="B6" s="20"/>
      <c r="C6" s="20"/>
      <c r="D6" s="19"/>
      <c r="E6" s="19"/>
      <c r="F6" s="21" t="s">
        <v>16</v>
      </c>
      <c r="G6" s="21" t="s">
        <v>17</v>
      </c>
      <c r="H6" s="19"/>
      <c r="M6" s="4"/>
      <c r="N6" s="4"/>
    </row>
    <row r="7" spans="1:14" ht="16.5">
      <c r="A7" s="22">
        <v>1</v>
      </c>
      <c r="B7" s="23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M7" s="4"/>
      <c r="N7" s="4"/>
    </row>
    <row r="8" spans="1:14" ht="24.75" customHeight="1">
      <c r="A8" s="24" t="s">
        <v>18</v>
      </c>
      <c r="B8" s="24"/>
      <c r="C8" s="24"/>
      <c r="D8" s="24"/>
      <c r="E8" s="24"/>
      <c r="F8" s="24"/>
      <c r="G8" s="24"/>
      <c r="H8" s="24"/>
      <c r="M8" s="4"/>
      <c r="N8" s="4"/>
    </row>
    <row r="9" spans="1:14" s="31" customFormat="1" ht="15.75">
      <c r="A9" s="25">
        <v>1</v>
      </c>
      <c r="B9" s="26" t="s">
        <v>19</v>
      </c>
      <c r="C9" s="27" t="s">
        <v>20</v>
      </c>
      <c r="D9" s="28">
        <v>6</v>
      </c>
      <c r="E9" s="25" t="s">
        <v>21</v>
      </c>
      <c r="F9" s="25"/>
      <c r="G9" s="29">
        <f aca="true" t="shared" si="0" ref="G9:G18">IF(D9="","",F9*D9)</f>
        <v>0</v>
      </c>
      <c r="H9" s="30" t="s">
        <v>22</v>
      </c>
      <c r="M9" s="4"/>
      <c r="N9" s="4"/>
    </row>
    <row r="10" spans="1:14" s="31" customFormat="1" ht="15.75">
      <c r="A10" s="25">
        <f aca="true" t="shared" si="1" ref="A10:A15">A9+1</f>
        <v>2</v>
      </c>
      <c r="B10" s="26" t="s">
        <v>19</v>
      </c>
      <c r="C10" s="27" t="s">
        <v>23</v>
      </c>
      <c r="D10" s="28">
        <v>12</v>
      </c>
      <c r="E10" s="25" t="s">
        <v>21</v>
      </c>
      <c r="F10" s="25"/>
      <c r="G10" s="29">
        <f t="shared" si="0"/>
        <v>0</v>
      </c>
      <c r="H10" s="27" t="s">
        <v>24</v>
      </c>
      <c r="M10" s="4"/>
      <c r="N10" s="4"/>
    </row>
    <row r="11" spans="1:14" s="31" customFormat="1" ht="15.75">
      <c r="A11" s="25">
        <f t="shared" si="1"/>
        <v>3</v>
      </c>
      <c r="B11" s="26" t="s">
        <v>25</v>
      </c>
      <c r="C11" s="27" t="s">
        <v>23</v>
      </c>
      <c r="D11" s="28">
        <v>17</v>
      </c>
      <c r="E11" s="25" t="s">
        <v>21</v>
      </c>
      <c r="F11" s="25"/>
      <c r="G11" s="29">
        <f t="shared" si="0"/>
        <v>0</v>
      </c>
      <c r="H11" s="32" t="s">
        <v>26</v>
      </c>
      <c r="M11" s="4"/>
      <c r="N11" s="4"/>
    </row>
    <row r="12" spans="1:14" s="31" customFormat="1" ht="16.5">
      <c r="A12" s="25">
        <f t="shared" si="1"/>
        <v>4</v>
      </c>
      <c r="B12" s="33" t="s">
        <v>27</v>
      </c>
      <c r="C12" s="27" t="s">
        <v>23</v>
      </c>
      <c r="D12" s="28">
        <v>17</v>
      </c>
      <c r="E12" s="25" t="s">
        <v>21</v>
      </c>
      <c r="F12" s="25"/>
      <c r="G12" s="29">
        <f t="shared" si="0"/>
        <v>0</v>
      </c>
      <c r="H12" s="32" t="s">
        <v>28</v>
      </c>
      <c r="M12" s="4"/>
      <c r="N12" s="4"/>
    </row>
    <row r="13" spans="1:14" s="31" customFormat="1" ht="15.75">
      <c r="A13" s="25">
        <f t="shared" si="1"/>
        <v>5</v>
      </c>
      <c r="B13" s="33" t="s">
        <v>29</v>
      </c>
      <c r="C13" s="27" t="s">
        <v>23</v>
      </c>
      <c r="D13" s="28">
        <v>4</v>
      </c>
      <c r="E13" s="25" t="s">
        <v>21</v>
      </c>
      <c r="F13" s="25"/>
      <c r="G13" s="29">
        <f t="shared" si="0"/>
        <v>0</v>
      </c>
      <c r="H13" s="27" t="s">
        <v>24</v>
      </c>
      <c r="M13" s="4"/>
      <c r="N13" s="4"/>
    </row>
    <row r="14" spans="1:14" s="31" customFormat="1" ht="16.5">
      <c r="A14" s="25">
        <f t="shared" si="1"/>
        <v>6</v>
      </c>
      <c r="B14" s="33" t="s">
        <v>29</v>
      </c>
      <c r="C14" s="27" t="s">
        <v>30</v>
      </c>
      <c r="D14" s="28">
        <v>6</v>
      </c>
      <c r="E14" s="25" t="s">
        <v>21</v>
      </c>
      <c r="F14" s="25"/>
      <c r="G14" s="29">
        <f t="shared" si="0"/>
        <v>0</v>
      </c>
      <c r="H14" s="27" t="s">
        <v>24</v>
      </c>
      <c r="M14" s="4"/>
      <c r="N14" s="4"/>
    </row>
    <row r="15" spans="1:14" s="31" customFormat="1" ht="15.75">
      <c r="A15" s="25">
        <f t="shared" si="1"/>
        <v>7</v>
      </c>
      <c r="B15" s="33" t="s">
        <v>29</v>
      </c>
      <c r="C15" s="27" t="s">
        <v>31</v>
      </c>
      <c r="D15" s="28">
        <v>4</v>
      </c>
      <c r="E15" s="25" t="s">
        <v>21</v>
      </c>
      <c r="F15" s="25"/>
      <c r="G15" s="29">
        <f t="shared" si="0"/>
        <v>0</v>
      </c>
      <c r="H15" s="27" t="s">
        <v>24</v>
      </c>
      <c r="M15" s="4"/>
      <c r="N15" s="4"/>
    </row>
    <row r="16" spans="1:14" s="31" customFormat="1" ht="15.75">
      <c r="A16" s="25">
        <f>A13+1</f>
        <v>6</v>
      </c>
      <c r="B16" s="33" t="s">
        <v>32</v>
      </c>
      <c r="C16" s="27" t="s">
        <v>20</v>
      </c>
      <c r="D16" s="28">
        <v>8</v>
      </c>
      <c r="E16" s="25" t="s">
        <v>33</v>
      </c>
      <c r="F16" s="25"/>
      <c r="G16" s="29">
        <f t="shared" si="0"/>
        <v>0</v>
      </c>
      <c r="H16" s="32"/>
      <c r="M16" s="4"/>
      <c r="N16" s="4"/>
    </row>
    <row r="17" spans="1:14" s="31" customFormat="1" ht="15.75">
      <c r="A17" s="25">
        <f aca="true" t="shared" si="2" ref="A17:A18">A16+1</f>
        <v>7</v>
      </c>
      <c r="B17" s="33" t="s">
        <v>34</v>
      </c>
      <c r="C17" s="27"/>
      <c r="D17" s="28">
        <v>8</v>
      </c>
      <c r="E17" s="25" t="s">
        <v>21</v>
      </c>
      <c r="F17" s="25"/>
      <c r="G17" s="29">
        <f t="shared" si="0"/>
        <v>0</v>
      </c>
      <c r="H17" s="32"/>
      <c r="M17" s="4"/>
      <c r="N17" s="4"/>
    </row>
    <row r="18" spans="1:14" s="31" customFormat="1" ht="15.75">
      <c r="A18" s="25">
        <f t="shared" si="2"/>
        <v>8</v>
      </c>
      <c r="B18" s="33" t="s">
        <v>35</v>
      </c>
      <c r="C18" s="27"/>
      <c r="D18" s="28">
        <v>1</v>
      </c>
      <c r="E18" s="25" t="s">
        <v>33</v>
      </c>
      <c r="F18" s="25"/>
      <c r="G18" s="29">
        <f t="shared" si="0"/>
        <v>0</v>
      </c>
      <c r="H18" s="27" t="s">
        <v>24</v>
      </c>
      <c r="M18" s="4"/>
      <c r="N18" s="4"/>
    </row>
    <row r="19" spans="1:14" s="31" customFormat="1" ht="24.75" customHeight="1">
      <c r="A19" s="24" t="s">
        <v>36</v>
      </c>
      <c r="B19" s="24"/>
      <c r="C19" s="24"/>
      <c r="D19" s="24"/>
      <c r="E19" s="24"/>
      <c r="F19" s="24"/>
      <c r="G19" s="24"/>
      <c r="H19" s="24"/>
      <c r="M19" s="4"/>
      <c r="N19" s="4"/>
    </row>
    <row r="20" spans="1:14" s="31" customFormat="1" ht="50.25">
      <c r="A20" s="25">
        <v>1</v>
      </c>
      <c r="B20" s="33" t="s">
        <v>37</v>
      </c>
      <c r="C20" s="25"/>
      <c r="D20" s="28">
        <v>1</v>
      </c>
      <c r="E20" s="25" t="s">
        <v>33</v>
      </c>
      <c r="F20" s="25"/>
      <c r="G20" s="29">
        <f aca="true" t="shared" si="3" ref="G20:G23">IF(D20="","",F20*D20)</f>
        <v>0</v>
      </c>
      <c r="H20" s="32" t="s">
        <v>38</v>
      </c>
      <c r="M20" s="4"/>
      <c r="N20" s="4"/>
    </row>
    <row r="21" spans="1:14" s="31" customFormat="1" ht="31.5">
      <c r="A21" s="25">
        <f aca="true" t="shared" si="4" ref="A21:A23">A20+1</f>
        <v>2</v>
      </c>
      <c r="B21" s="33" t="s">
        <v>39</v>
      </c>
      <c r="C21" s="25"/>
      <c r="D21" s="28">
        <v>1</v>
      </c>
      <c r="E21" s="25" t="s">
        <v>33</v>
      </c>
      <c r="F21" s="25"/>
      <c r="G21" s="29">
        <f t="shared" si="3"/>
        <v>0</v>
      </c>
      <c r="H21" s="27" t="s">
        <v>24</v>
      </c>
      <c r="M21" s="4"/>
      <c r="N21" s="4"/>
    </row>
    <row r="22" spans="1:14" s="31" customFormat="1" ht="31.5">
      <c r="A22" s="25">
        <f t="shared" si="4"/>
        <v>3</v>
      </c>
      <c r="B22" s="33" t="s">
        <v>40</v>
      </c>
      <c r="C22" s="25"/>
      <c r="D22" s="28">
        <v>1</v>
      </c>
      <c r="E22" s="25" t="s">
        <v>33</v>
      </c>
      <c r="F22" s="25"/>
      <c r="G22" s="29">
        <f t="shared" si="3"/>
        <v>0</v>
      </c>
      <c r="H22" s="27" t="s">
        <v>24</v>
      </c>
      <c r="M22" s="4"/>
      <c r="N22" s="4"/>
    </row>
    <row r="23" spans="1:14" s="31" customFormat="1" ht="31.5">
      <c r="A23" s="25">
        <f t="shared" si="4"/>
        <v>4</v>
      </c>
      <c r="B23" s="33" t="s">
        <v>41</v>
      </c>
      <c r="C23" s="25"/>
      <c r="D23" s="28">
        <v>1</v>
      </c>
      <c r="E23" s="25" t="s">
        <v>33</v>
      </c>
      <c r="F23" s="25"/>
      <c r="G23" s="29">
        <f t="shared" si="3"/>
        <v>0</v>
      </c>
      <c r="H23" s="27" t="s">
        <v>24</v>
      </c>
      <c r="M23" s="4"/>
      <c r="N23" s="4"/>
    </row>
    <row r="24" spans="1:14" s="31" customFormat="1" ht="19.5" customHeight="1">
      <c r="A24" s="24" t="s">
        <v>42</v>
      </c>
      <c r="B24" s="24"/>
      <c r="C24" s="24"/>
      <c r="D24" s="24"/>
      <c r="E24" s="24"/>
      <c r="F24" s="24"/>
      <c r="G24" s="24"/>
      <c r="H24" s="24"/>
      <c r="M24" s="4"/>
      <c r="N24" s="4"/>
    </row>
    <row r="25" spans="1:14" s="31" customFormat="1" ht="15.75">
      <c r="A25" s="25">
        <v>1</v>
      </c>
      <c r="B25" s="33" t="s">
        <v>43</v>
      </c>
      <c r="C25" s="25" t="s">
        <v>31</v>
      </c>
      <c r="D25" s="28">
        <v>4</v>
      </c>
      <c r="E25" s="25" t="s">
        <v>21</v>
      </c>
      <c r="F25" s="25"/>
      <c r="G25" s="29">
        <f aca="true" t="shared" si="5" ref="G25:G39">IF(D25="","",F25*D25)</f>
        <v>0</v>
      </c>
      <c r="H25" s="32" t="s">
        <v>44</v>
      </c>
      <c r="M25" s="4"/>
      <c r="N25" s="4"/>
    </row>
    <row r="26" spans="1:14" s="31" customFormat="1" ht="22.5" customHeight="1">
      <c r="A26" s="25">
        <f aca="true" t="shared" si="6" ref="A26:A39">A25+1</f>
        <v>2</v>
      </c>
      <c r="B26" s="33" t="s">
        <v>45</v>
      </c>
      <c r="C26" s="27" t="s">
        <v>46</v>
      </c>
      <c r="D26" s="28">
        <v>4</v>
      </c>
      <c r="E26" s="25" t="s">
        <v>21</v>
      </c>
      <c r="F26" s="25"/>
      <c r="G26" s="29">
        <f t="shared" si="5"/>
        <v>0</v>
      </c>
      <c r="H26" s="27" t="s">
        <v>24</v>
      </c>
      <c r="M26" s="4"/>
      <c r="N26" s="4"/>
    </row>
    <row r="27" spans="1:14" s="31" customFormat="1" ht="31.5">
      <c r="A27" s="25">
        <f t="shared" si="6"/>
        <v>3</v>
      </c>
      <c r="B27" s="26" t="s">
        <v>47</v>
      </c>
      <c r="C27" s="27" t="s">
        <v>20</v>
      </c>
      <c r="D27" s="28">
        <v>10</v>
      </c>
      <c r="E27" s="25" t="s">
        <v>48</v>
      </c>
      <c r="F27" s="25"/>
      <c r="G27" s="29">
        <f t="shared" si="5"/>
        <v>0</v>
      </c>
      <c r="H27" s="27" t="s">
        <v>49</v>
      </c>
      <c r="M27" s="4"/>
      <c r="N27" s="4"/>
    </row>
    <row r="28" spans="1:14" s="31" customFormat="1" ht="15.75">
      <c r="A28" s="25">
        <f t="shared" si="6"/>
        <v>4</v>
      </c>
      <c r="B28" s="26" t="s">
        <v>47</v>
      </c>
      <c r="C28" s="27" t="s">
        <v>23</v>
      </c>
      <c r="D28" s="28">
        <v>65</v>
      </c>
      <c r="E28" s="25" t="s">
        <v>48</v>
      </c>
      <c r="F28" s="25"/>
      <c r="G28" s="29">
        <f t="shared" si="5"/>
        <v>0</v>
      </c>
      <c r="H28" s="27" t="s">
        <v>24</v>
      </c>
      <c r="M28" s="4"/>
      <c r="N28" s="4"/>
    </row>
    <row r="29" spans="1:14" s="31" customFormat="1" ht="15.75">
      <c r="A29" s="25">
        <f t="shared" si="6"/>
        <v>5</v>
      </c>
      <c r="B29" s="26" t="s">
        <v>47</v>
      </c>
      <c r="C29" s="27" t="s">
        <v>30</v>
      </c>
      <c r="D29" s="28">
        <v>20</v>
      </c>
      <c r="E29" s="25" t="s">
        <v>48</v>
      </c>
      <c r="F29" s="25"/>
      <c r="G29" s="29">
        <f t="shared" si="5"/>
        <v>0</v>
      </c>
      <c r="H29" s="27" t="s">
        <v>24</v>
      </c>
      <c r="M29" s="4"/>
      <c r="N29" s="4"/>
    </row>
    <row r="30" spans="1:14" s="31" customFormat="1" ht="15.75">
      <c r="A30" s="25">
        <f t="shared" si="6"/>
        <v>6</v>
      </c>
      <c r="B30" s="26" t="s">
        <v>47</v>
      </c>
      <c r="C30" s="27" t="s">
        <v>46</v>
      </c>
      <c r="D30" s="28">
        <v>25</v>
      </c>
      <c r="E30" s="25" t="s">
        <v>48</v>
      </c>
      <c r="F30" s="25"/>
      <c r="G30" s="29">
        <f t="shared" si="5"/>
        <v>0</v>
      </c>
      <c r="H30" s="27" t="s">
        <v>24</v>
      </c>
      <c r="M30" s="4"/>
      <c r="N30" s="4"/>
    </row>
    <row r="31" spans="1:14" s="31" customFormat="1" ht="15.75">
      <c r="A31" s="25">
        <f t="shared" si="6"/>
        <v>7</v>
      </c>
      <c r="B31" s="26" t="s">
        <v>47</v>
      </c>
      <c r="C31" s="27" t="s">
        <v>50</v>
      </c>
      <c r="D31" s="28">
        <v>6</v>
      </c>
      <c r="E31" s="25" t="s">
        <v>48</v>
      </c>
      <c r="F31" s="25"/>
      <c r="G31" s="29">
        <f t="shared" si="5"/>
        <v>0</v>
      </c>
      <c r="H31" s="27" t="s">
        <v>24</v>
      </c>
      <c r="M31" s="4"/>
      <c r="N31" s="4"/>
    </row>
    <row r="32" spans="1:14" s="31" customFormat="1" ht="15.75">
      <c r="A32" s="25">
        <f t="shared" si="6"/>
        <v>8</v>
      </c>
      <c r="B32" s="26" t="s">
        <v>47</v>
      </c>
      <c r="C32" s="27" t="s">
        <v>31</v>
      </c>
      <c r="D32" s="28">
        <v>14</v>
      </c>
      <c r="E32" s="25" t="s">
        <v>48</v>
      </c>
      <c r="F32" s="25"/>
      <c r="G32" s="29">
        <f t="shared" si="5"/>
        <v>0</v>
      </c>
      <c r="H32" s="27" t="s">
        <v>24</v>
      </c>
      <c r="M32" s="4"/>
      <c r="N32" s="4"/>
    </row>
    <row r="33" spans="1:14" s="31" customFormat="1" ht="31.5">
      <c r="A33" s="25">
        <f t="shared" si="6"/>
        <v>9</v>
      </c>
      <c r="B33" s="26" t="s">
        <v>51</v>
      </c>
      <c r="C33" s="27"/>
      <c r="D33" s="28">
        <v>100</v>
      </c>
      <c r="E33" s="25" t="s">
        <v>52</v>
      </c>
      <c r="F33" s="25"/>
      <c r="G33" s="29">
        <f t="shared" si="5"/>
        <v>0</v>
      </c>
      <c r="H33" s="27" t="s">
        <v>49</v>
      </c>
      <c r="M33" s="4"/>
      <c r="N33" s="4"/>
    </row>
    <row r="34" spans="1:14" s="31" customFormat="1" ht="31.5">
      <c r="A34" s="25">
        <f t="shared" si="6"/>
        <v>10</v>
      </c>
      <c r="B34" s="30" t="s">
        <v>53</v>
      </c>
      <c r="C34" s="27" t="s">
        <v>54</v>
      </c>
      <c r="D34" s="28">
        <v>1</v>
      </c>
      <c r="E34" s="25" t="s">
        <v>33</v>
      </c>
      <c r="F34" s="25"/>
      <c r="G34" s="29">
        <f t="shared" si="5"/>
        <v>0</v>
      </c>
      <c r="H34" s="27" t="s">
        <v>49</v>
      </c>
      <c r="M34" s="4"/>
      <c r="N34" s="4"/>
    </row>
    <row r="35" spans="1:14" s="31" customFormat="1" ht="31.5">
      <c r="A35" s="25">
        <f t="shared" si="6"/>
        <v>11</v>
      </c>
      <c r="B35" s="30" t="s">
        <v>55</v>
      </c>
      <c r="C35" s="27"/>
      <c r="D35" s="28">
        <v>8</v>
      </c>
      <c r="E35" s="25" t="s">
        <v>21</v>
      </c>
      <c r="F35" s="25"/>
      <c r="G35" s="29">
        <f t="shared" si="5"/>
        <v>0</v>
      </c>
      <c r="H35" s="27" t="s">
        <v>49</v>
      </c>
      <c r="M35" s="4"/>
      <c r="N35" s="4"/>
    </row>
    <row r="36" spans="1:14" s="31" customFormat="1" ht="15.75">
      <c r="A36" s="25">
        <f t="shared" si="6"/>
        <v>12</v>
      </c>
      <c r="B36" s="26" t="s">
        <v>56</v>
      </c>
      <c r="C36" s="27" t="s">
        <v>50</v>
      </c>
      <c r="D36" s="28">
        <v>1</v>
      </c>
      <c r="E36" s="25" t="s">
        <v>21</v>
      </c>
      <c r="F36" s="25"/>
      <c r="G36" s="29">
        <f t="shared" si="5"/>
        <v>0</v>
      </c>
      <c r="H36" s="27" t="s">
        <v>57</v>
      </c>
      <c r="M36" s="4"/>
      <c r="N36" s="4"/>
    </row>
    <row r="37" spans="1:14" s="31" customFormat="1" ht="15.75">
      <c r="A37" s="25">
        <f t="shared" si="6"/>
        <v>13</v>
      </c>
      <c r="B37" s="26" t="s">
        <v>58</v>
      </c>
      <c r="C37" s="27" t="s">
        <v>50</v>
      </c>
      <c r="D37" s="28">
        <v>1</v>
      </c>
      <c r="E37" s="25" t="s">
        <v>21</v>
      </c>
      <c r="F37" s="25"/>
      <c r="G37" s="29">
        <f t="shared" si="5"/>
        <v>0</v>
      </c>
      <c r="H37" s="27" t="s">
        <v>59</v>
      </c>
      <c r="M37" s="4"/>
      <c r="N37" s="4"/>
    </row>
    <row r="38" spans="1:14" s="31" customFormat="1" ht="31.5">
      <c r="A38" s="25">
        <f t="shared" si="6"/>
        <v>14</v>
      </c>
      <c r="B38" s="26" t="s">
        <v>60</v>
      </c>
      <c r="C38" s="27"/>
      <c r="D38" s="28">
        <v>1</v>
      </c>
      <c r="E38" s="25" t="s">
        <v>33</v>
      </c>
      <c r="F38" s="25"/>
      <c r="G38" s="29">
        <f t="shared" si="5"/>
        <v>0</v>
      </c>
      <c r="H38" s="27" t="s">
        <v>49</v>
      </c>
      <c r="M38" s="4"/>
      <c r="N38" s="4"/>
    </row>
    <row r="39" spans="1:14" ht="31.5">
      <c r="A39" s="25">
        <f t="shared" si="6"/>
        <v>15</v>
      </c>
      <c r="B39" s="26" t="s">
        <v>35</v>
      </c>
      <c r="C39" s="25"/>
      <c r="D39" s="28">
        <v>1</v>
      </c>
      <c r="E39" s="25" t="s">
        <v>33</v>
      </c>
      <c r="F39" s="25"/>
      <c r="G39" s="29">
        <f t="shared" si="5"/>
        <v>0</v>
      </c>
      <c r="H39" s="27" t="s">
        <v>49</v>
      </c>
      <c r="M39" s="4"/>
      <c r="N39" s="4"/>
    </row>
    <row r="40" spans="1:8" ht="31.5" customHeight="1">
      <c r="A40" s="34" t="s">
        <v>61</v>
      </c>
      <c r="B40" s="34"/>
      <c r="C40" s="34"/>
      <c r="D40" s="34"/>
      <c r="E40" s="34"/>
      <c r="F40" s="34"/>
      <c r="G40" s="34"/>
      <c r="H40" s="34"/>
    </row>
    <row r="41" spans="1:8" ht="15.75">
      <c r="A41" s="25">
        <v>1</v>
      </c>
      <c r="B41" s="26" t="s">
        <v>62</v>
      </c>
      <c r="C41" s="27" t="s">
        <v>63</v>
      </c>
      <c r="D41" s="28">
        <v>60</v>
      </c>
      <c r="E41" s="25" t="s">
        <v>48</v>
      </c>
      <c r="F41" s="25"/>
      <c r="G41" s="29">
        <f aca="true" t="shared" si="7" ref="G41:G51">IF(D41="","",F41*D41)</f>
        <v>0</v>
      </c>
      <c r="H41" s="32" t="s">
        <v>64</v>
      </c>
    </row>
    <row r="42" spans="1:8" ht="15.75">
      <c r="A42" s="25">
        <f aca="true" t="shared" si="8" ref="A42:A51">A41+1</f>
        <v>2</v>
      </c>
      <c r="B42" s="26" t="s">
        <v>65</v>
      </c>
      <c r="C42" s="27" t="s">
        <v>66</v>
      </c>
      <c r="D42" s="28">
        <v>135</v>
      </c>
      <c r="E42" s="25" t="s">
        <v>48</v>
      </c>
      <c r="F42" s="25"/>
      <c r="G42" s="29">
        <f t="shared" si="7"/>
        <v>0</v>
      </c>
      <c r="H42" s="32" t="s">
        <v>67</v>
      </c>
    </row>
    <row r="43" spans="1:8" ht="15.75">
      <c r="A43" s="25">
        <f t="shared" si="8"/>
        <v>3</v>
      </c>
      <c r="B43" s="26" t="s">
        <v>68</v>
      </c>
      <c r="C43" s="27" t="s">
        <v>66</v>
      </c>
      <c r="D43" s="28">
        <v>17</v>
      </c>
      <c r="E43" s="25" t="s">
        <v>21</v>
      </c>
      <c r="F43" s="25"/>
      <c r="G43" s="29">
        <f t="shared" si="7"/>
        <v>0</v>
      </c>
      <c r="H43" s="32"/>
    </row>
    <row r="44" spans="1:8" ht="31.5">
      <c r="A44" s="25">
        <f t="shared" si="8"/>
        <v>4</v>
      </c>
      <c r="B44" s="26" t="s">
        <v>69</v>
      </c>
      <c r="C44" s="27" t="s">
        <v>70</v>
      </c>
      <c r="D44" s="28">
        <v>17</v>
      </c>
      <c r="E44" s="25" t="s">
        <v>21</v>
      </c>
      <c r="F44" s="29"/>
      <c r="G44" s="29">
        <f t="shared" si="7"/>
        <v>0</v>
      </c>
      <c r="H44" s="32" t="s">
        <v>71</v>
      </c>
    </row>
    <row r="45" spans="1:8" ht="31.5">
      <c r="A45" s="25">
        <f t="shared" si="8"/>
        <v>5</v>
      </c>
      <c r="B45" s="26" t="s">
        <v>72</v>
      </c>
      <c r="C45" s="27" t="s">
        <v>73</v>
      </c>
      <c r="D45" s="28">
        <v>17</v>
      </c>
      <c r="E45" s="25" t="s">
        <v>21</v>
      </c>
      <c r="F45" s="29"/>
      <c r="G45" s="29">
        <f t="shared" si="7"/>
        <v>0</v>
      </c>
      <c r="H45" s="32" t="s">
        <v>74</v>
      </c>
    </row>
    <row r="46" spans="1:8" ht="15.75">
      <c r="A46" s="25">
        <f t="shared" si="8"/>
        <v>6</v>
      </c>
      <c r="B46" s="26" t="s">
        <v>75</v>
      </c>
      <c r="C46" s="27"/>
      <c r="D46" s="28">
        <v>17</v>
      </c>
      <c r="E46" s="25" t="s">
        <v>21</v>
      </c>
      <c r="F46" s="29"/>
      <c r="G46" s="29">
        <f t="shared" si="7"/>
        <v>0</v>
      </c>
      <c r="H46" s="32" t="s">
        <v>76</v>
      </c>
    </row>
    <row r="47" spans="1:8" ht="15.75">
      <c r="A47" s="25">
        <f t="shared" si="8"/>
        <v>7</v>
      </c>
      <c r="B47" s="26" t="s">
        <v>77</v>
      </c>
      <c r="C47" s="27"/>
      <c r="D47" s="28">
        <v>2</v>
      </c>
      <c r="E47" s="25" t="s">
        <v>33</v>
      </c>
      <c r="F47" s="25"/>
      <c r="G47" s="29">
        <f t="shared" si="7"/>
        <v>0</v>
      </c>
      <c r="H47" s="32"/>
    </row>
    <row r="48" spans="1:8" ht="15.75">
      <c r="A48" s="25">
        <f t="shared" si="8"/>
        <v>8</v>
      </c>
      <c r="B48" s="26" t="s">
        <v>78</v>
      </c>
      <c r="C48" s="27"/>
      <c r="D48" s="28">
        <f>SUM(D47:D47)</f>
        <v>2</v>
      </c>
      <c r="E48" s="25" t="s">
        <v>33</v>
      </c>
      <c r="F48" s="25"/>
      <c r="G48" s="29">
        <f t="shared" si="7"/>
        <v>0</v>
      </c>
      <c r="H48" s="35" t="s">
        <v>79</v>
      </c>
    </row>
    <row r="49" spans="1:8" ht="15.75">
      <c r="A49" s="25">
        <f t="shared" si="8"/>
        <v>9</v>
      </c>
      <c r="B49" s="26" t="s">
        <v>80</v>
      </c>
      <c r="C49" s="27" t="s">
        <v>81</v>
      </c>
      <c r="D49" s="28">
        <v>17</v>
      </c>
      <c r="E49" s="25" t="s">
        <v>21</v>
      </c>
      <c r="F49" s="25"/>
      <c r="G49" s="29">
        <f t="shared" si="7"/>
        <v>0</v>
      </c>
      <c r="H49" s="35" t="s">
        <v>24</v>
      </c>
    </row>
    <row r="50" spans="1:8" ht="15.75">
      <c r="A50" s="25">
        <f t="shared" si="8"/>
        <v>10</v>
      </c>
      <c r="B50" s="26" t="s">
        <v>82</v>
      </c>
      <c r="C50" s="27"/>
      <c r="D50" s="28">
        <v>1</v>
      </c>
      <c r="E50" s="25" t="s">
        <v>33</v>
      </c>
      <c r="F50" s="25"/>
      <c r="G50" s="29">
        <f t="shared" si="7"/>
        <v>0</v>
      </c>
      <c r="H50" s="35" t="s">
        <v>24</v>
      </c>
    </row>
    <row r="51" spans="1:8" ht="31.5">
      <c r="A51" s="25">
        <f t="shared" si="8"/>
        <v>11</v>
      </c>
      <c r="B51" s="26" t="s">
        <v>83</v>
      </c>
      <c r="C51" s="27"/>
      <c r="D51" s="28">
        <v>1</v>
      </c>
      <c r="E51" s="25" t="s">
        <v>33</v>
      </c>
      <c r="F51" s="25"/>
      <c r="G51" s="29">
        <f t="shared" si="7"/>
        <v>0</v>
      </c>
      <c r="H51" s="35" t="s">
        <v>24</v>
      </c>
    </row>
    <row r="52" spans="1:8" ht="15.75">
      <c r="A52" s="34" t="s">
        <v>84</v>
      </c>
      <c r="B52" s="34"/>
      <c r="C52" s="34"/>
      <c r="D52" s="34"/>
      <c r="E52" s="34"/>
      <c r="F52" s="34"/>
      <c r="G52" s="34"/>
      <c r="H52" s="34"/>
    </row>
    <row r="53" spans="1:8" ht="31.5">
      <c r="A53" s="25">
        <v>1</v>
      </c>
      <c r="B53" s="32" t="s">
        <v>85</v>
      </c>
      <c r="C53" s="27"/>
      <c r="D53" s="28">
        <v>1</v>
      </c>
      <c r="E53" s="25" t="s">
        <v>33</v>
      </c>
      <c r="F53" s="25"/>
      <c r="G53" s="29">
        <f>IF(D53="","",F53*D53)</f>
        <v>0</v>
      </c>
      <c r="H53" s="27"/>
    </row>
    <row r="54" spans="13:14" ht="15" customHeight="1">
      <c r="M54" s="4"/>
      <c r="N54" s="4"/>
    </row>
    <row r="55" spans="1:4" ht="15" customHeight="1">
      <c r="A55" s="36" t="s">
        <v>86</v>
      </c>
      <c r="B55" s="37"/>
      <c r="C55" s="37"/>
      <c r="D55" s="38"/>
    </row>
    <row r="56" spans="1:8" ht="15.75" customHeight="1">
      <c r="A56" s="39" t="s">
        <v>87</v>
      </c>
      <c r="B56" s="39"/>
      <c r="C56" s="39"/>
      <c r="D56" s="39"/>
      <c r="E56" s="39"/>
      <c r="F56" s="39"/>
      <c r="G56" s="39"/>
      <c r="H56" s="39"/>
    </row>
    <row r="63" ht="24.75" customHeight="1"/>
    <row r="64" ht="15.75" customHeight="1"/>
    <row r="103" ht="47.25" customHeight="1"/>
    <row r="104" ht="31.5" customHeight="1"/>
    <row r="105" ht="24.75" customHeight="1"/>
    <row r="106" ht="15.75" customHeight="1"/>
    <row r="109" ht="24.75" customHeight="1"/>
    <row r="110" ht="36" customHeight="1"/>
    <row r="111" ht="15.75" customHeight="1"/>
    <row r="118" ht="31.5" customHeight="1"/>
  </sheetData>
  <sheetProtection selectLockedCells="1" selectUnlockedCells="1"/>
  <mergeCells count="14">
    <mergeCell ref="B2:C2"/>
    <mergeCell ref="A5:A6"/>
    <mergeCell ref="B5:B6"/>
    <mergeCell ref="C5:C6"/>
    <mergeCell ref="D5:D6"/>
    <mergeCell ref="E5:E6"/>
    <mergeCell ref="F5:G5"/>
    <mergeCell ref="H5:H6"/>
    <mergeCell ref="A8:H8"/>
    <mergeCell ref="A19:H19"/>
    <mergeCell ref="A24:H24"/>
    <mergeCell ref="A40:H40"/>
    <mergeCell ref="A52:H52"/>
    <mergeCell ref="A56:H59"/>
  </mergeCells>
  <dataValidations count="1">
    <dataValidation type="list" allowBlank="1" showErrorMessage="1" sqref="E9:E18 E20:E23 E25:E39 E41:E51 E53">
      <formula1>yhik</formula1>
      <formula2>0</formula2>
    </dataValidation>
  </dataValidations>
  <printOptions horizontalCentered="1"/>
  <pageMargins left="0.7083333333333334" right="0.7083333333333334" top="0.7486111111111111" bottom="0.7486111111111111" header="0.31527777777777777" footer="0.31527777777777777"/>
  <pageSetup horizontalDpi="300" verticalDpi="300" orientation="landscape" paperSize="9" scale="75"/>
  <headerFooter alignWithMargins="0">
    <oddHeader>&amp;L&amp;"Times New Roman,Regular"&amp;12OÜ Termopilt, Riia mnt 106, Pärnu
Tel: (+372) 6016500, info@termopilt.ee</oddHeader>
    <oddFooter>&amp;R&amp;"Times New Roman,Regular"Lk.&amp;P/&amp;N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E14" sqref="E14"/>
    </sheetView>
  </sheetViews>
  <sheetFormatPr defaultColWidth="12.57421875" defaultRowHeight="15"/>
  <cols>
    <col min="1" max="16384" width="11.57421875" style="40" customWidth="1"/>
  </cols>
  <sheetData>
    <row r="3" s="42" customFormat="1" ht="12.75">
      <c r="A3" s="41" t="s">
        <v>48</v>
      </c>
    </row>
    <row r="4" s="42" customFormat="1" ht="12.75">
      <c r="A4" s="41" t="s">
        <v>52</v>
      </c>
    </row>
    <row r="5" ht="12.75">
      <c r="A5" s="41" t="s">
        <v>88</v>
      </c>
    </row>
    <row r="6" ht="12.75">
      <c r="A6" s="41" t="s">
        <v>21</v>
      </c>
    </row>
    <row r="7" s="42" customFormat="1" ht="12.75">
      <c r="A7" s="41" t="s">
        <v>33</v>
      </c>
    </row>
    <row r="12" ht="15.75"/>
    <row r="1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/>
  <cp:lastPrinted>2017-12-27T14:54:56Z</cp:lastPrinted>
  <dcterms:created xsi:type="dcterms:W3CDTF">2012-01-18T07:48:47Z</dcterms:created>
  <dcterms:modified xsi:type="dcterms:W3CDTF">2019-05-27T11:17:30Z</dcterms:modified>
  <cp:category/>
  <cp:version/>
  <cp:contentType/>
  <cp:contentStatus/>
  <cp:revision>1</cp:revision>
</cp:coreProperties>
</file>