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Detailne eelave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<sst xmlns="http://schemas.openxmlformats.org/spreadsheetml/2006/main" count="244" uniqueCount="215">
  <si>
    <t>T 289</t>
  </si>
  <si>
    <t>HINNAPAKKUMUSTABEL</t>
  </si>
  <si>
    <r>
      <t xml:space="preserve">OBJEKT:</t>
    </r>
    <r>
      <rPr>
        <b val="true"/>
        <i val="true"/>
        <sz val="11"/>
        <color rgb="FF000000"/>
        <rFont val="Arial"/>
        <family val="2"/>
        <charset val="186"/>
      </rPr>
      <t xml:space="preserve">  Tallinn, Viru _                          </t>
    </r>
  </si>
  <si>
    <t>Total area (neto) - …. m2</t>
  </si>
  <si>
    <t>Kood</t>
  </si>
  <si>
    <t>Tööde nimetus</t>
  </si>
  <si>
    <t>Name of works</t>
  </si>
  <si>
    <t>Unit</t>
  </si>
  <si>
    <t>Qty</t>
  </si>
  <si>
    <t>Price per unit</t>
  </si>
  <si>
    <t>Total sum                 EUR</t>
  </si>
  <si>
    <t>PROJEKTEERIMINE</t>
  </si>
  <si>
    <t>CONTRACTING COSTS</t>
  </si>
  <si>
    <t>03</t>
  </si>
  <si>
    <t>Ehitusprojekteerimine</t>
  </si>
  <si>
    <t>Construction design</t>
  </si>
  <si>
    <t>031</t>
  </si>
  <si>
    <t>Arhitektuurne osa</t>
  </si>
  <si>
    <t>Architectural part</t>
  </si>
  <si>
    <t>032</t>
  </si>
  <si>
    <t>Tarindid</t>
  </si>
  <si>
    <t>Structures</t>
  </si>
  <si>
    <t>033</t>
  </si>
  <si>
    <t>Kütte ja ventilatsiooni ning veevarustuse ja kanalisatsiooni osa</t>
  </si>
  <si>
    <t>Heating, ventilation, water supply and sewerage part</t>
  </si>
  <si>
    <t>034</t>
  </si>
  <si>
    <t>Elektripaigaldis </t>
  </si>
  <si>
    <t>Electrical installation</t>
  </si>
  <si>
    <t>035</t>
  </si>
  <si>
    <t>Geotehniline osa</t>
  </si>
  <si>
    <t>Geotechnical part</t>
  </si>
  <si>
    <t>038</t>
  </si>
  <si>
    <t>Koopia- ja tõlkekulud</t>
  </si>
  <si>
    <t>Copying and translation costs</t>
  </si>
  <si>
    <t>Kooskõlastused ja load.</t>
  </si>
  <si>
    <t>Täinedavad konstruktsioonide avamised ja ekspertiisid</t>
  </si>
  <si>
    <t>ETTEVALMISTUS JA LAMMUTAMINE</t>
  </si>
  <si>
    <t>OUTDOOR FACILITIES</t>
  </si>
  <si>
    <t>Kipsseinte lammutamine</t>
  </si>
  <si>
    <t>m2</t>
  </si>
  <si>
    <t>Põranda lammutamine sissepääsu alas</t>
  </si>
  <si>
    <t>Põrandate lammutamine 1. korruse akende juures</t>
  </si>
  <si>
    <t>Kipslagede lammutamine 1. korrus.</t>
  </si>
  <si>
    <t>Kipslagede lammutamine 2. korrus.</t>
  </si>
  <si>
    <t>Klaaspiirete lammutamine </t>
  </si>
  <si>
    <t>Valgustutite demontaaz ja omenikule üleandmine</t>
  </si>
  <si>
    <t>Dekoratiivelementide demontaaz ja üleandmine</t>
  </si>
  <si>
    <t>Prügi utiliseerimine</t>
  </si>
  <si>
    <t>KANDETARINDID, TUGEVDAMINE</t>
  </si>
  <si>
    <t>BASIC STRUCTURES</t>
  </si>
  <si>
    <t>Lifti alla tugevduspostide paigaldus, teras + betoon + vundamendid</t>
  </si>
  <si>
    <t>Peasissepääasu alas põranda lõhkumine, ankurdamine, uue põranda betoneerimine komposiitlae moodustamiseks. </t>
  </si>
  <si>
    <t>Lisaposti paigaldus 1. korruse müügisaalis</t>
  </si>
  <si>
    <t>FASSAADIELEMENDID JA KATUSED</t>
  </si>
  <si>
    <t>FACADE ELEMENTS AND ROOFS</t>
  </si>
  <si>
    <t>km</t>
  </si>
  <si>
    <t>FASSAADiD</t>
  </si>
  <si>
    <t>Glass facades, display windows and special windows</t>
  </si>
  <si>
    <t>Punsaxe "X" reklaamkasti paigaldus</t>
  </si>
  <si>
    <t>5b</t>
  </si>
  <si>
    <t>RUUMITARINDID JA PINNAKATTED</t>
  </si>
  <si>
    <t>ROOM STRUCTURES AND SURFACE COATINGS</t>
  </si>
  <si>
    <t>Vaheseinad</t>
  </si>
  <si>
    <t>Partitions</t>
  </si>
  <si>
    <t>1. korruse kipsvaheseinad, 95 karkass, 1kips+vill+1kips</t>
  </si>
  <si>
    <t>Paint coatings, see 531</t>
  </si>
  <si>
    <t>2. korruse kipsvaheseinad, 95 karkass, 1kips+vill+1kips</t>
  </si>
  <si>
    <t>Glass partitions</t>
  </si>
  <si>
    <t>kipsiste avade kinni ehitamine trepikojas</t>
  </si>
  <si>
    <t>Liftishahti kinni ehitamine 2xkips + krakass</t>
  </si>
  <si>
    <t>Siseuksed</t>
  </si>
  <si>
    <t>Internal doors</t>
  </si>
  <si>
    <t>PVC uksed (ühepoolsed pendeluksed Dionisas)</t>
  </si>
  <si>
    <t>Fittings, see 431</t>
  </si>
  <si>
    <t>tk</t>
  </si>
  <si>
    <r>
      <t xml:space="preserve">Autoomatuksed 1 korruse sissepääsu juures (</t>
    </r>
    <r>
      <rPr>
        <sz val="10"/>
        <rFont val="Calibri"/>
        <family val="2"/>
        <charset val="186"/>
      </rPr>
      <t xml:space="preserve">~</t>
    </r>
    <r>
      <rPr>
        <sz val="10"/>
        <rFont val="Arial"/>
        <family val="2"/>
        <charset val="186"/>
      </rPr>
      <t xml:space="preserve">11m2)</t>
    </r>
  </si>
  <si>
    <t>Aluminium doors  </t>
  </si>
  <si>
    <t>kompl.</t>
  </si>
  <si>
    <t>Koristaja ruumi uus uks 1,1m lai</t>
  </si>
  <si>
    <t>Steel doors  </t>
  </si>
  <si>
    <t>Ruumide 3, 5 uued uksed</t>
  </si>
  <si>
    <t>Glass doors</t>
  </si>
  <si>
    <t>Siseseinte pinnakatted</t>
  </si>
  <si>
    <t>Surface coatings of the indoor doors</t>
  </si>
  <si>
    <t>uute kopsseinte viimistlemine (pahtel + värv)</t>
  </si>
  <si>
    <t>Surface coatings</t>
  </si>
  <si>
    <t>Vanade kipsseinte viimistlemine</t>
  </si>
  <si>
    <t>Concrete elements</t>
  </si>
  <si>
    <t>Seinte plaatimine kassade alas</t>
  </si>
  <si>
    <t>Metal and sheelmetal covers</t>
  </si>
  <si>
    <t>Seinte plaatimine koristaja ruumis</t>
  </si>
  <si>
    <t>MDF plaat, 8mm, tamm "sonoma"!</t>
  </si>
  <si>
    <t>Wooden lining</t>
  </si>
  <si>
    <t>Lagede pinnakatted</t>
  </si>
  <si>
    <t>Surface coatings of the ceilings</t>
  </si>
  <si>
    <t>Kipsist ripplagede ehitamine 1. 2. korrus müügisaal + trepikojad</t>
  </si>
  <si>
    <t>Kipslagede viimistlus (pahtel + värv), uue lae osa</t>
  </si>
  <si>
    <t>Metal and sheetmetal covers of the ceilings, suspended ceilings</t>
  </si>
  <si>
    <t>Kipslaege viimistlus, vana lae osa</t>
  </si>
  <si>
    <t>Uus niiskuskindel ripplagi armstrong, ruumid 7 ja 9</t>
  </si>
  <si>
    <t>Plastering and levelling of the ceilings</t>
  </si>
  <si>
    <t>Treppide pinnakatted</t>
  </si>
  <si>
    <t>Surface coatings of the staircase </t>
  </si>
  <si>
    <t>Trepikodade seinte viimistlus</t>
  </si>
  <si>
    <t>Paint coatings</t>
  </si>
  <si>
    <t>Trepikodadade lagede viimistlus</t>
  </si>
  <si>
    <t>Levelling of the stairs</t>
  </si>
  <si>
    <t>Põrandad ja põrandakatted</t>
  </si>
  <si>
    <t>Floors and floorings</t>
  </si>
  <si>
    <t>EPOkate sissepääsu põrandale </t>
  </si>
  <si>
    <t>Kohati plaatide vahetus analoogplaatide vastu </t>
  </si>
  <si>
    <t>Levelling of the floors</t>
  </si>
  <si>
    <t>m2 </t>
  </si>
  <si>
    <t>Koristaja ruumi uus põrandaplaat (kataloog)</t>
  </si>
  <si>
    <t>Epoxy coatings and surface hardeners</t>
  </si>
  <si>
    <t>2,8</t>
  </si>
  <si>
    <t>Eriruumide pinnakatted</t>
  </si>
  <si>
    <t>Surface coatings of the special rooms</t>
  </si>
  <si>
    <t>TEHNOSÜSTEEMID</t>
  </si>
  <si>
    <t>UTILITY SYSTEMS</t>
  </si>
  <si>
    <t>Eritööde abitööd</t>
  </si>
  <si>
    <t>Special works</t>
  </si>
  <si>
    <t>Eritööde abitööd (avade tegemine, kinnitegemine)</t>
  </si>
  <si>
    <t>Special works (making holes, closing holes) </t>
  </si>
  <si>
    <t>Veevarustus ja kanalisatsioon</t>
  </si>
  <si>
    <t>Water supply and sewage system</t>
  </si>
  <si>
    <t>Veevarustus</t>
  </si>
  <si>
    <t>Water supply  </t>
  </si>
  <si>
    <t>Veetorustiku paigaldus lõpppunktideni</t>
  </si>
  <si>
    <t>Koristaja ruumi valamu + segisti + paigaldus</t>
  </si>
  <si>
    <t>Koristajaruumis veevõttukoht pesumasinale</t>
  </si>
  <si>
    <t>Köögi valamu + segisti (kataloog).</t>
  </si>
  <si>
    <t>Veeanalüüs veterinaarameti jaoks</t>
  </si>
  <si>
    <t>Kanalisatsioon</t>
  </si>
  <si>
    <t>Sewage system</t>
  </si>
  <si>
    <t>Kanalisatsiooni püstak 2. korruseni.</t>
  </si>
  <si>
    <t>Kanalisatsiooni torustik 1 korrusel</t>
  </si>
  <si>
    <t>Pumpla</t>
  </si>
  <si>
    <t>Pumbatava kanalisatsiooni torustik 1. korrusel </t>
  </si>
  <si>
    <t>Koristaja ruumi trapp </t>
  </si>
  <si>
    <t>2 korruse kanalisatsioon</t>
  </si>
  <si>
    <t>Sanitaartehnika seadmed</t>
  </si>
  <si>
    <t>Sanitary equipment</t>
  </si>
  <si>
    <t>Küte, ventilatsioon ja jahutus</t>
  </si>
  <si>
    <t>Heating, ventilation, cooling</t>
  </si>
  <si>
    <t>uued laekasettid ruumides, tagada normatiivne sooojus</t>
  </si>
  <si>
    <t>Heating pipes</t>
  </si>
  <si>
    <t>Uued soojuspumba välisplokid, invertor, suvel jahutab</t>
  </si>
  <si>
    <t>Heaters</t>
  </si>
  <si>
    <t>Torustiku tööd + isolatsioon</t>
  </si>
  <si>
    <t>Õhkkardi sissepääsule, + paigaldus (Frico, 2VV)</t>
  </si>
  <si>
    <t>Käterätiku kuivati, elektriline, koristaja ruumis</t>
  </si>
  <si>
    <t>Ventilatsioon</t>
  </si>
  <si>
    <t>Boilers, heat distribution centres, water heaters</t>
  </si>
  <si>
    <t>Ventolatsiooni sobitamine uue lahendusele</t>
  </si>
  <si>
    <t>Ventilation equipment</t>
  </si>
  <si>
    <t>Jahutusseadmed (kui jahutatakse eraldi plokidega, siis täita)</t>
  </si>
  <si>
    <t>Cooling equipment</t>
  </si>
  <si>
    <t>Jahutustorustikud</t>
  </si>
  <si>
    <t>Cooling pipes</t>
  </si>
  <si>
    <t>Tuletõrjevarustus</t>
  </si>
  <si>
    <t>Firefighting equipment</t>
  </si>
  <si>
    <t>Tulekustutid</t>
  </si>
  <si>
    <t>Sprinkler piping and fittings</t>
  </si>
  <si>
    <t>Tugevvoolupaigaldis</t>
  </si>
  <si>
    <t>Strong current installation</t>
  </si>
  <si>
    <t>Uus peakilp 100A 2. korrusel</t>
  </si>
  <si>
    <t>Electrical main distribution system</t>
  </si>
  <si>
    <t>Uus valgiustuse kilp koos juhtimisega, vastavalt kataloogile</t>
  </si>
  <si>
    <t>Cable channels</t>
  </si>
  <si>
    <t>Uus peakilp 40A 1. korrusel</t>
  </si>
  <si>
    <t>Cables</t>
  </si>
  <si>
    <t>Juhtmestik</t>
  </si>
  <si>
    <t>Lighting systems</t>
  </si>
  <si>
    <t>Valutsid</t>
  </si>
  <si>
    <t>Electric heating, installation materials</t>
  </si>
  <si>
    <t>Valgustuse paigaldus</t>
  </si>
  <si>
    <t>Lightning protection and grounding</t>
  </si>
  <si>
    <t>Nõrkvoolupaigaldis ja automaatika</t>
  </si>
  <si>
    <t>Low voltage installation and automatics</t>
  </si>
  <si>
    <t>ATS süsteemi kohendamine uuele lahendusele, adresseeritav pult</t>
  </si>
  <si>
    <t>Automatics of the building</t>
  </si>
  <si>
    <t>EHITUSPLATSI ÜLDKULUD</t>
  </si>
  <si>
    <t>OVERHEADS OF THE CONSTRUCTION SITE</t>
  </si>
  <si>
    <t>ITP palgad</t>
  </si>
  <si>
    <t>Wages of the engineering and technical personnel</t>
  </si>
  <si>
    <t>kmpl</t>
  </si>
  <si>
    <t>Valve</t>
  </si>
  <si>
    <t>Guarding</t>
  </si>
  <si>
    <t>Lõplik koristamine</t>
  </si>
  <si>
    <t>Final cleaning</t>
  </si>
  <si>
    <t>Jäätmekäitlus</t>
  </si>
  <si>
    <t>Ehitusaja ressursid (vesi, elekter jne.)</t>
  </si>
  <si>
    <t>Erikulud</t>
  </si>
  <si>
    <t>Specific costs of the contract</t>
  </si>
  <si>
    <t>Ehitustööde kindlustus</t>
  </si>
  <si>
    <t>Insurance costs</t>
  </si>
  <si>
    <t>Ehitusaegsed rahastamiskulud</t>
  </si>
  <si>
    <t>Financing costs during construction</t>
  </si>
  <si>
    <t>Garantiiaja tagatis, -kindlustus</t>
  </si>
  <si>
    <t>Insurance and collateral of the warranty period</t>
  </si>
  <si>
    <t>Tänava sulgemised, load ja muud</t>
  </si>
  <si>
    <t>10</t>
  </si>
  <si>
    <t>MUUD TÖÖD</t>
  </si>
  <si>
    <t>RV piire 1. korrusel laos + pandus</t>
  </si>
  <si>
    <t>Teisaldatav pandus peaukse ette</t>
  </si>
  <si>
    <t>Pnadus, 60mm lifti ette.</t>
  </si>
  <si>
    <t>11</t>
  </si>
  <si>
    <t>PROGNOOSITAVAD TÖÖD</t>
  </si>
  <si>
    <t>Keldri kanalisatsiooniga ühendamine</t>
  </si>
  <si>
    <t>Lisa toide toomine 1. korrusele keldrist</t>
  </si>
  <si>
    <t>WORKS TOTAL:</t>
  </si>
  <si>
    <t>Märkused:</t>
  </si>
  <si>
    <t>VAT 20%:</t>
  </si>
  <si>
    <t>TOTAL SUM: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</si>
</sst>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@"/>
    <numFmt numFmtId="167" formatCode="#,##0.00"/>
  </numFmts>
  <fonts count="18">
    <font>
      <sz val="11"/>
      <color rgb="FF000000"/>
      <name val="Calibri"/>
      <family val="2"/>
      <charset val="1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2"/>
      <charset val="186"/>
    </font>
    <font>
      <sz val="11"/>
      <name val="Times New Roman Baltic"/>
      <family val="0"/>
      <charset val="186"/>
    </font>
    <font>
      <sz val="16"/>
      <color rgb="FF000000"/>
      <name val="Calibri"/>
      <family val="2"/>
      <charset val="186"/>
    </font>
    <font>
      <b val="true"/>
      <sz val="11"/>
      <color rgb="FF000000"/>
      <name val="Calibri"/>
      <family val="2"/>
      <charset val="186"/>
    </font>
    <font>
      <b val="true"/>
      <sz val="10"/>
      <color rgb="FF000000"/>
      <name val="Arial"/>
      <family val="2"/>
      <charset val="186"/>
    </font>
    <font>
      <b val="true"/>
      <i val="true"/>
      <sz val="11"/>
      <color rgb="FF000000"/>
      <name val="Arial"/>
      <family val="2"/>
      <charset val="186"/>
    </font>
    <font>
      <b val="true"/>
      <sz val="11"/>
      <color rgb="FF000000"/>
      <name val="Arial"/>
      <family val="2"/>
      <charset val="186"/>
    </font>
    <font>
      <sz val="9"/>
      <color rgb="FF000000"/>
      <name val="Calibri"/>
      <family val="2"/>
      <charset val="186"/>
    </font>
    <font>
      <b val="true"/>
      <sz val="10"/>
      <name val="Arial"/>
      <family val="2"/>
      <charset val="186"/>
    </font>
    <font>
      <b val="true"/>
      <sz val="10"/>
      <color rgb="FF000000"/>
      <name val="Calibri"/>
      <family val="2"/>
      <charset val="186"/>
    </font>
    <font>
      <sz val="10"/>
      <color rgb="FF000000"/>
      <name val="Calibri"/>
      <family val="2"/>
      <charset val="186"/>
    </font>
    <font>
      <sz val="10"/>
      <name val="Calibri"/>
      <family val="2"/>
      <charset val="186"/>
    </font>
    <font>
      <sz val="10"/>
      <name val="Arial"/>
      <family val="2"/>
      <charset val="1"/>
    </font>
    <font>
      <u val="single"/>
      <sz val="11"/>
      <color rgb="FF0000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DAE3F3"/>
      </patternFill>
    </fill>
    <fill>
      <patternFill patternType="solid">
        <fgColor rgb="FFDAE3F3"/>
        <bgColor rgb="FFF2F2F2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applyFont="true" applyBorder="true" applyAlignment="true" applyProtection="true">
      <alignment horizontal="right" vertical="top" textRotation="0" wrapText="false" indent="0" shrinkToFit="false"/>
      <protection locked="true" hidden="false"/>
    </xf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3" borderId="1" xfId="27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2" fillId="3" borderId="1" xfId="27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13" fillId="3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3" fillId="3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13" fillId="3" borderId="6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2" fillId="0" borderId="1" xfId="29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2" fillId="0" borderId="1" xfId="29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3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13" fillId="0" borderId="6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4" fillId="0" borderId="1" xfId="29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4" fillId="0" borderId="1" xfId="29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4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14" fillId="0" borderId="6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12" fillId="3" borderId="1" xfId="3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2" fillId="3" borderId="1" xfId="3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2" fillId="3" borderId="1" xfId="31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13" fillId="3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14" fillId="3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13" fillId="3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0" borderId="1" xfId="3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3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4" fillId="0" borderId="1" xfId="31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14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14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3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4" fillId="0" borderId="1" xfId="31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6" fontId="4" fillId="0" borderId="1" xfId="33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33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6" fontId="12" fillId="3" borderId="1" xfId="34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2" fillId="3" borderId="1" xfId="34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6" fontId="4" fillId="0" borderId="1" xfId="34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34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6" fontId="12" fillId="0" borderId="1" xfId="34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2" fillId="0" borderId="1" xfId="34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13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12" fillId="3" borderId="1" xfId="35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2" fillId="3" borderId="1" xfId="35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6" fontId="12" fillId="0" borderId="1" xfId="35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2" fillId="0" borderId="1" xfId="35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6" fontId="4" fillId="0" borderId="1" xfId="35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35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6" fontId="12" fillId="3" borderId="1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2" fillId="3" borderId="1" xfId="2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6" fontId="12" fillId="0" borderId="1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7" fontId="13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0" borderId="1" xfId="2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6" fontId="12" fillId="0" borderId="1" xfId="21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2" fillId="0" borderId="1" xfId="21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6" fontId="4" fillId="0" borderId="1" xfId="21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21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6" fontId="12" fillId="3" borderId="1" xfId="23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2" fillId="3" borderId="1" xfId="23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6" fontId="12" fillId="0" borderId="1" xfId="23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2" fillId="0" borderId="1" xfId="23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6" fontId="4" fillId="0" borderId="1" xfId="23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16" fillId="0" borderId="1" xfId="23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4" fillId="0" borderId="1" xfId="23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6" fontId="12" fillId="3" borderId="1" xfId="26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2" fillId="3" borderId="1" xfId="26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6" fontId="4" fillId="0" borderId="1" xfId="26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26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6" fontId="12" fillId="0" borderId="1" xfId="26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2" fillId="0" borderId="1" xfId="26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6" fontId="4" fillId="0" borderId="7" xfId="26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7" xfId="26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14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2" fillId="0" borderId="8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7" fontId="12" fillId="0" borderId="9" xfId="36" applyFont="true" applyBorder="true" applyAlignment="false" applyProtection="true">
      <alignment horizontal="right" vertical="top" textRotation="0" wrapText="false" indent="0" shrinkToFit="false"/>
      <protection locked="fals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7" fontId="4" fillId="0" borderId="9" xfId="36" applyFont="true" applyBorder="true" applyAlignment="false" applyProtection="true">
      <alignment horizontal="right" vertical="top" textRotation="0" wrapText="false" indent="0" shrinkToFit="false"/>
      <protection locked="false" hidden="false"/>
    </xf>
    <xf numFmtId="164" fontId="12" fillId="0" borderId="10" xfId="0" applyFont="true" applyBorder="true" applyAlignment="true" applyProtection="false">
      <alignment horizontal="right" vertical="bottom" textRotation="0" wrapText="false" indent="1" shrinkToFit="false"/>
      <protection locked="true" hidden="false"/>
    </xf>
  </cellXfs>
  <cellStyles count="23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 10" xfId="20" builtinId="54" customBuiltin="true"/>
    <cellStyle name="Normal 11" xfId="21" builtinId="54" customBuiltin="true"/>
    <cellStyle name="Normal 12" xfId="22" builtinId="54" customBuiltin="true"/>
    <cellStyle name="Normal 13" xfId="23" builtinId="54" customBuiltin="true"/>
    <cellStyle name="Normal 14" xfId="24" builtinId="54" customBuiltin="true"/>
    <cellStyle name="Normal 15" xfId="25" builtinId="54" customBuiltin="true"/>
    <cellStyle name="Normal 16" xfId="26" builtinId="54" customBuiltin="true"/>
    <cellStyle name="Normal 2" xfId="27" builtinId="54" customBuiltin="true"/>
    <cellStyle name="Normal 3" xfId="28" builtinId="54" customBuiltin="true"/>
    <cellStyle name="Normal 4" xfId="29" builtinId="54" customBuiltin="true"/>
    <cellStyle name="Normal 5" xfId="30" builtinId="54" customBuiltin="true"/>
    <cellStyle name="Normal 5 2" xfId="31" builtinId="54" customBuiltin="true"/>
    <cellStyle name="Normal 6" xfId="32" builtinId="54" customBuiltin="true"/>
    <cellStyle name="Normal 7" xfId="33" builtinId="54" customBuiltin="true"/>
    <cellStyle name="Normal 8" xfId="34" builtinId="54" customBuiltin="true"/>
    <cellStyle name="Normal 9" xfId="35" builtinId="54" customBuiltin="true"/>
    <cellStyle name="Summa" xfId="36" builtinId="54" customBuiltin="true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31"/>
  <sheetViews>
    <sheetView windowProtection="false" showFormulas="false" showGridLines="true" showRowColHeaders="true" showZeros="true" rightToLeft="false" tabSelected="true" showOutlineSymbols="true" defaultGridColor="true" view="normal" topLeftCell="A97" colorId="64" zoomScale="100" zoomScaleNormal="100" zoomScalePageLayoutView="100" workbookViewId="0">
      <selection pane="topLeft" activeCell="L23" activeCellId="0" sqref="L23"/>
    </sheetView>
  </sheetViews>
  <sheetFormatPr defaultRowHeight="15"/>
  <cols>
    <col collapsed="false" hidden="false" max="1" min="1" style="0" width="5.28061224489796"/>
    <col collapsed="false" hidden="false" max="2" min="2" style="0" width="54.7091836734694"/>
    <col collapsed="false" hidden="true" max="3" min="3" style="0" width="0"/>
    <col collapsed="false" hidden="false" max="4" min="4" style="0" width="6.57142857142857"/>
    <col collapsed="false" hidden="false" max="5" min="5" style="0" width="8.70918367346939"/>
    <col collapsed="false" hidden="false" max="6" min="6" style="0" width="10.9948979591837"/>
    <col collapsed="false" hidden="false" max="7" min="7" style="1" width="10.9948979591837"/>
    <col collapsed="false" hidden="false" max="8" min="8" style="1" width="9.14285714285714"/>
    <col collapsed="false" hidden="false" max="1025" min="9" style="0" width="8.72959183673469"/>
  </cols>
  <sheetData>
    <row r="1" customFormat="false" ht="30" hidden="false" customHeight="true" outlineLevel="0" collapsed="false">
      <c r="A1" s="2" t="s">
        <v>0</v>
      </c>
      <c r="B1" s="2"/>
      <c r="C1" s="3"/>
      <c r="G1" s="0"/>
      <c r="H1" s="0"/>
    </row>
    <row r="2" customFormat="false" ht="1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0"/>
    </row>
    <row r="3" customFormat="false" ht="14.15" hidden="false" customHeight="false" outlineLevel="0" collapsed="false">
      <c r="A3" s="5" t="s">
        <v>2</v>
      </c>
      <c r="B3" s="5"/>
      <c r="C3" s="5"/>
      <c r="D3" s="5"/>
      <c r="E3" s="5"/>
      <c r="F3" s="5"/>
      <c r="G3" s="5"/>
      <c r="H3" s="0"/>
    </row>
    <row r="4" customFormat="false" ht="13.8" hidden="false" customHeight="false" outlineLevel="0" collapsed="false">
      <c r="A4" s="6" t="s">
        <v>3</v>
      </c>
      <c r="B4" s="6"/>
      <c r="C4" s="6"/>
      <c r="D4" s="6"/>
      <c r="E4" s="6"/>
      <c r="F4" s="6"/>
      <c r="G4" s="6"/>
      <c r="H4" s="0"/>
    </row>
    <row r="5" customFormat="false" ht="15" hidden="false" customHeight="false" outlineLevel="0" collapsed="false">
      <c r="A5" s="7"/>
      <c r="B5" s="8"/>
      <c r="C5" s="8"/>
      <c r="D5" s="9"/>
      <c r="E5" s="9"/>
      <c r="F5" s="9"/>
      <c r="G5" s="9"/>
      <c r="H5" s="0"/>
    </row>
    <row r="6" customFormat="false" ht="24.75" hidden="false" customHeight="false" outlineLevel="0" collapsed="false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1" t="s">
        <v>10</v>
      </c>
      <c r="H6" s="0"/>
    </row>
    <row r="7" s="18" customFormat="true" ht="14.25" hidden="false" customHeight="true" outlineLevel="0" collapsed="false">
      <c r="A7" s="12" t="n">
        <v>0</v>
      </c>
      <c r="B7" s="13" t="s">
        <v>11</v>
      </c>
      <c r="C7" s="13" t="s">
        <v>12</v>
      </c>
      <c r="D7" s="14"/>
      <c r="E7" s="15"/>
      <c r="F7" s="15"/>
      <c r="G7" s="16" t="n">
        <f aca="false">SUM(G8:G15)</f>
        <v>0</v>
      </c>
      <c r="H7" s="17"/>
    </row>
    <row r="8" customFormat="false" ht="14.25" hidden="false" customHeight="true" outlineLevel="1" collapsed="false">
      <c r="A8" s="19" t="s">
        <v>13</v>
      </c>
      <c r="B8" s="20" t="s">
        <v>14</v>
      </c>
      <c r="C8" s="20" t="s">
        <v>15</v>
      </c>
      <c r="D8" s="21"/>
      <c r="E8" s="22"/>
      <c r="F8" s="22"/>
      <c r="G8" s="23"/>
      <c r="H8" s="17"/>
    </row>
    <row r="9" customFormat="false" ht="14.25" hidden="false" customHeight="true" outlineLevel="1" collapsed="false">
      <c r="A9" s="24" t="s">
        <v>16</v>
      </c>
      <c r="B9" s="25" t="s">
        <v>17</v>
      </c>
      <c r="C9" s="25" t="s">
        <v>18</v>
      </c>
      <c r="D9" s="26"/>
      <c r="E9" s="27"/>
      <c r="F9" s="27"/>
      <c r="G9" s="28" t="n">
        <f aca="false">IF(F9="","",ROUND(E9*F9,2))</f>
        <v>0</v>
      </c>
      <c r="H9" s="17"/>
    </row>
    <row r="10" customFormat="false" ht="14.25" hidden="false" customHeight="true" outlineLevel="1" collapsed="false">
      <c r="A10" s="24" t="s">
        <v>19</v>
      </c>
      <c r="B10" s="25" t="s">
        <v>20</v>
      </c>
      <c r="C10" s="25" t="s">
        <v>21</v>
      </c>
      <c r="D10" s="26"/>
      <c r="E10" s="27"/>
      <c r="F10" s="27"/>
      <c r="G10" s="28" t="n">
        <f aca="false">IF(F10="","",ROUND(E10*F10,2))</f>
        <v>0</v>
      </c>
      <c r="H10" s="17"/>
    </row>
    <row r="11" customFormat="false" ht="14.25" hidden="false" customHeight="true" outlineLevel="1" collapsed="false">
      <c r="A11" s="24" t="s">
        <v>22</v>
      </c>
      <c r="B11" s="25" t="s">
        <v>23</v>
      </c>
      <c r="C11" s="25" t="s">
        <v>24</v>
      </c>
      <c r="D11" s="26"/>
      <c r="E11" s="27"/>
      <c r="F11" s="27"/>
      <c r="G11" s="28" t="n">
        <f aca="false">IF(F11="","",ROUND(E11*F11,2))</f>
        <v>0</v>
      </c>
      <c r="H11" s="17"/>
    </row>
    <row r="12" customFormat="false" ht="14.25" hidden="false" customHeight="true" outlineLevel="1" collapsed="false">
      <c r="A12" s="24" t="s">
        <v>25</v>
      </c>
      <c r="B12" s="25" t="s">
        <v>26</v>
      </c>
      <c r="C12" s="25" t="s">
        <v>27</v>
      </c>
      <c r="D12" s="26"/>
      <c r="E12" s="27"/>
      <c r="F12" s="27"/>
      <c r="G12" s="28" t="n">
        <f aca="false">IF(F12="","",ROUND(E12*F12,2))</f>
        <v>0</v>
      </c>
      <c r="H12" s="17"/>
    </row>
    <row r="13" customFormat="false" ht="14.25" hidden="false" customHeight="true" outlineLevel="1" collapsed="false">
      <c r="A13" s="24" t="s">
        <v>28</v>
      </c>
      <c r="B13" s="25" t="s">
        <v>29</v>
      </c>
      <c r="C13" s="25" t="s">
        <v>30</v>
      </c>
      <c r="D13" s="26"/>
      <c r="E13" s="27"/>
      <c r="F13" s="27"/>
      <c r="G13" s="28" t="n">
        <f aca="false">IF(F13="","",ROUND(E13*F13,2))</f>
        <v>0</v>
      </c>
      <c r="H13" s="17"/>
    </row>
    <row r="14" customFormat="false" ht="14.25" hidden="false" customHeight="true" outlineLevel="1" collapsed="false">
      <c r="A14" s="24" t="s">
        <v>31</v>
      </c>
      <c r="B14" s="25" t="s">
        <v>32</v>
      </c>
      <c r="C14" s="25" t="s">
        <v>33</v>
      </c>
      <c r="D14" s="26"/>
      <c r="E14" s="27"/>
      <c r="F14" s="27"/>
      <c r="G14" s="28" t="n">
        <f aca="false">IF(F14="","",ROUND(E14*F14,2))</f>
        <v>0</v>
      </c>
      <c r="H14" s="17"/>
    </row>
    <row r="15" customFormat="false" ht="12" hidden="false" customHeight="true" outlineLevel="1" collapsed="false">
      <c r="A15" s="24"/>
      <c r="B15" s="25" t="s">
        <v>34</v>
      </c>
      <c r="C15" s="25"/>
      <c r="D15" s="26"/>
      <c r="E15" s="27"/>
      <c r="F15" s="27"/>
      <c r="G15" s="28"/>
      <c r="H15" s="17"/>
    </row>
    <row r="16" customFormat="false" ht="12" hidden="false" customHeight="true" outlineLevel="1" collapsed="false">
      <c r="A16" s="24"/>
      <c r="B16" s="25" t="s">
        <v>35</v>
      </c>
      <c r="C16" s="25"/>
      <c r="D16" s="26"/>
      <c r="E16" s="27"/>
      <c r="F16" s="27"/>
      <c r="G16" s="28"/>
      <c r="H16" s="17"/>
    </row>
    <row r="17" customFormat="false" ht="14.25" hidden="false" customHeight="true" outlineLevel="0" collapsed="false">
      <c r="A17" s="29" t="n">
        <v>1</v>
      </c>
      <c r="B17" s="30" t="s">
        <v>36</v>
      </c>
      <c r="C17" s="31" t="s">
        <v>37</v>
      </c>
      <c r="D17" s="32"/>
      <c r="E17" s="33"/>
      <c r="F17" s="34"/>
      <c r="G17" s="35" t="n">
        <f aca="false">SUM(G18:G24)</f>
        <v>0</v>
      </c>
    </row>
    <row r="18" customFormat="false" ht="14.25" hidden="false" customHeight="true" outlineLevel="1" collapsed="false">
      <c r="A18" s="36"/>
      <c r="B18" s="37" t="s">
        <v>38</v>
      </c>
      <c r="C18" s="38"/>
      <c r="D18" s="39" t="s">
        <v>39</v>
      </c>
      <c r="E18" s="40"/>
      <c r="F18" s="40"/>
      <c r="G18" s="41"/>
    </row>
    <row r="19" customFormat="false" ht="14.25" hidden="false" customHeight="true" outlineLevel="1" collapsed="false">
      <c r="A19" s="36"/>
      <c r="B19" s="37" t="s">
        <v>40</v>
      </c>
      <c r="C19" s="38"/>
      <c r="D19" s="39" t="s">
        <v>39</v>
      </c>
      <c r="E19" s="40" t="n">
        <v>11</v>
      </c>
      <c r="F19" s="40"/>
      <c r="G19" s="41"/>
    </row>
    <row r="20" customFormat="false" ht="14.25" hidden="false" customHeight="true" outlineLevel="1" collapsed="false">
      <c r="A20" s="36"/>
      <c r="B20" s="37" t="s">
        <v>41</v>
      </c>
      <c r="C20" s="38"/>
      <c r="D20" s="39" t="s">
        <v>39</v>
      </c>
      <c r="E20" s="40" t="n">
        <v>8.6</v>
      </c>
      <c r="F20" s="40"/>
      <c r="G20" s="41"/>
    </row>
    <row r="21" customFormat="false" ht="14.25" hidden="false" customHeight="true" outlineLevel="1" collapsed="false">
      <c r="A21" s="36"/>
      <c r="B21" s="37" t="s">
        <v>42</v>
      </c>
      <c r="C21" s="38"/>
      <c r="D21" s="39"/>
      <c r="E21" s="40"/>
      <c r="F21" s="40"/>
      <c r="G21" s="41"/>
    </row>
    <row r="22" customFormat="false" ht="14.25" hidden="false" customHeight="true" outlineLevel="1" collapsed="false">
      <c r="A22" s="36"/>
      <c r="B22" s="37" t="s">
        <v>43</v>
      </c>
      <c r="C22" s="38"/>
      <c r="D22" s="39"/>
      <c r="E22" s="40"/>
      <c r="F22" s="40"/>
      <c r="G22" s="41"/>
    </row>
    <row r="23" customFormat="false" ht="14.25" hidden="false" customHeight="true" outlineLevel="1" collapsed="false">
      <c r="A23" s="36"/>
      <c r="B23" s="37" t="s">
        <v>44</v>
      </c>
      <c r="C23" s="38"/>
      <c r="D23" s="39"/>
      <c r="E23" s="40"/>
      <c r="F23" s="40"/>
      <c r="G23" s="41"/>
    </row>
    <row r="24" customFormat="false" ht="14.25" hidden="false" customHeight="true" outlineLevel="1" collapsed="false">
      <c r="A24" s="36"/>
      <c r="B24" s="42" t="s">
        <v>45</v>
      </c>
      <c r="C24" s="43"/>
      <c r="D24" s="39"/>
      <c r="E24" s="40"/>
      <c r="F24" s="40"/>
      <c r="G24" s="41"/>
    </row>
    <row r="25" customFormat="false" ht="14.25" hidden="false" customHeight="true" outlineLevel="1" collapsed="false">
      <c r="A25" s="36"/>
      <c r="B25" s="42" t="s">
        <v>46</v>
      </c>
      <c r="C25" s="43"/>
      <c r="D25" s="39"/>
      <c r="E25" s="40"/>
      <c r="F25" s="40"/>
      <c r="G25" s="41"/>
    </row>
    <row r="26" customFormat="false" ht="12" hidden="false" customHeight="true" outlineLevel="1" collapsed="false">
      <c r="A26" s="44"/>
      <c r="B26" s="45" t="s">
        <v>47</v>
      </c>
      <c r="C26" s="45"/>
      <c r="D26" s="39"/>
      <c r="E26" s="40"/>
      <c r="F26" s="40"/>
      <c r="G26" s="41" t="n">
        <f aca="false">IF(F26="","",ROUND(E26*F26,2))</f>
        <v>0</v>
      </c>
    </row>
    <row r="27" customFormat="false" ht="14.25" hidden="false" customHeight="true" outlineLevel="0" collapsed="false">
      <c r="A27" s="46" t="n">
        <v>3</v>
      </c>
      <c r="B27" s="47" t="s">
        <v>48</v>
      </c>
      <c r="C27" s="47" t="s">
        <v>49</v>
      </c>
      <c r="D27" s="32"/>
      <c r="E27" s="33"/>
      <c r="F27" s="33"/>
      <c r="G27" s="35" t="n">
        <f aca="false">SUM(G28:G31)</f>
        <v>0</v>
      </c>
    </row>
    <row r="28" customFormat="false" ht="25.5" hidden="false" customHeight="false" outlineLevel="1" collapsed="false">
      <c r="A28" s="48"/>
      <c r="B28" s="49" t="s">
        <v>50</v>
      </c>
      <c r="C28" s="49"/>
      <c r="D28" s="39"/>
      <c r="E28" s="40"/>
      <c r="F28" s="40"/>
      <c r="G28" s="41"/>
    </row>
    <row r="29" customFormat="false" ht="25.5" hidden="false" customHeight="false" outlineLevel="1" collapsed="false">
      <c r="A29" s="48"/>
      <c r="B29" s="49" t="s">
        <v>51</v>
      </c>
      <c r="C29" s="49"/>
      <c r="D29" s="39"/>
      <c r="E29" s="40"/>
      <c r="F29" s="40"/>
      <c r="G29" s="41"/>
    </row>
    <row r="30" customFormat="false" ht="14.25" hidden="false" customHeight="true" outlineLevel="1" collapsed="false">
      <c r="A30" s="48"/>
      <c r="B30" s="49" t="s">
        <v>52</v>
      </c>
      <c r="C30" s="49"/>
      <c r="D30" s="39"/>
      <c r="E30" s="40"/>
      <c r="F30" s="40"/>
      <c r="G30" s="41"/>
    </row>
    <row r="31" customFormat="false" ht="12" hidden="false" customHeight="true" outlineLevel="1" collapsed="false">
      <c r="A31" s="50"/>
      <c r="B31" s="51"/>
      <c r="C31" s="51"/>
      <c r="D31" s="52"/>
      <c r="E31" s="53"/>
      <c r="F31" s="40"/>
      <c r="G31" s="41"/>
    </row>
    <row r="32" customFormat="false" ht="14.25" hidden="false" customHeight="true" outlineLevel="0" collapsed="false">
      <c r="A32" s="54" t="n">
        <v>4</v>
      </c>
      <c r="B32" s="55" t="s">
        <v>53</v>
      </c>
      <c r="C32" s="55" t="s">
        <v>54</v>
      </c>
      <c r="D32" s="32" t="s">
        <v>55</v>
      </c>
      <c r="E32" s="33" t="n">
        <v>1</v>
      </c>
      <c r="F32" s="33" t="e">
        <f aca="false"/>
        <v>#REF!</v>
      </c>
      <c r="G32" s="35" t="n">
        <f aca="false">SUM(G33:G34)</f>
        <v>0</v>
      </c>
    </row>
    <row r="33" customFormat="false" ht="14.25" hidden="false" customHeight="true" outlineLevel="1" collapsed="false">
      <c r="A33" s="56" t="n">
        <v>41</v>
      </c>
      <c r="B33" s="57" t="s">
        <v>56</v>
      </c>
      <c r="C33" s="57" t="s">
        <v>57</v>
      </c>
      <c r="D33" s="52"/>
      <c r="E33" s="53"/>
      <c r="F33" s="40"/>
      <c r="G33" s="41" t="n">
        <f aca="false">IF(F33="","",ROUND(E33*F33,2))</f>
        <v>0</v>
      </c>
    </row>
    <row r="34" customFormat="false" ht="14.25" hidden="false" customHeight="true" outlineLevel="1" collapsed="false">
      <c r="A34" s="58"/>
      <c r="B34" s="59" t="s">
        <v>58</v>
      </c>
      <c r="C34" s="59"/>
      <c r="D34" s="39"/>
      <c r="E34" s="40"/>
      <c r="F34" s="40"/>
      <c r="G34" s="41" t="n">
        <f aca="false">IF(F34="","",ROUND(E34*F34,2))</f>
        <v>0</v>
      </c>
    </row>
    <row r="35" customFormat="false" ht="14.25" hidden="false" customHeight="true" outlineLevel="1" collapsed="false">
      <c r="A35" s="58"/>
      <c r="B35" s="59"/>
      <c r="C35" s="59"/>
      <c r="D35" s="39"/>
      <c r="E35" s="40"/>
      <c r="F35" s="40"/>
      <c r="G35" s="41"/>
    </row>
    <row r="36" customFormat="false" ht="14.25" hidden="false" customHeight="true" outlineLevel="0" collapsed="false">
      <c r="A36" s="60" t="s">
        <v>59</v>
      </c>
      <c r="B36" s="61" t="s">
        <v>60</v>
      </c>
      <c r="C36" s="61" t="s">
        <v>61</v>
      </c>
      <c r="D36" s="32"/>
      <c r="E36" s="33"/>
      <c r="F36" s="33"/>
      <c r="G36" s="35" t="n">
        <f aca="false">SUM(G37:G67)</f>
        <v>0</v>
      </c>
    </row>
    <row r="37" customFormat="false" ht="14.25" hidden="false" customHeight="true" outlineLevel="1" collapsed="false">
      <c r="A37" s="62" t="n">
        <v>51</v>
      </c>
      <c r="B37" s="63" t="s">
        <v>62</v>
      </c>
      <c r="C37" s="63" t="s">
        <v>63</v>
      </c>
      <c r="D37" s="52"/>
      <c r="E37" s="53"/>
      <c r="F37" s="53"/>
      <c r="G37" s="64"/>
    </row>
    <row r="38" customFormat="false" ht="14.25" hidden="false" customHeight="true" outlineLevel="1" collapsed="false">
      <c r="A38" s="65"/>
      <c r="B38" s="66" t="s">
        <v>64</v>
      </c>
      <c r="C38" s="66" t="s">
        <v>65</v>
      </c>
      <c r="D38" s="39" t="s">
        <v>39</v>
      </c>
      <c r="E38" s="40"/>
      <c r="F38" s="40"/>
      <c r="G38" s="41"/>
    </row>
    <row r="39" customFormat="false" ht="14.25" hidden="false" customHeight="true" outlineLevel="1" collapsed="false">
      <c r="A39" s="65"/>
      <c r="B39" s="66" t="s">
        <v>66</v>
      </c>
      <c r="C39" s="66" t="s">
        <v>67</v>
      </c>
      <c r="D39" s="39" t="s">
        <v>39</v>
      </c>
      <c r="E39" s="40"/>
      <c r="F39" s="40"/>
      <c r="G39" s="41"/>
    </row>
    <row r="40" customFormat="false" ht="14.25" hidden="false" customHeight="true" outlineLevel="1" collapsed="false">
      <c r="A40" s="65"/>
      <c r="B40" s="66" t="s">
        <v>68</v>
      </c>
      <c r="C40" s="66"/>
      <c r="D40" s="39" t="s">
        <v>39</v>
      </c>
      <c r="E40" s="40"/>
      <c r="F40" s="40"/>
      <c r="G40" s="41"/>
    </row>
    <row r="41" customFormat="false" ht="14.25" hidden="false" customHeight="true" outlineLevel="1" collapsed="false">
      <c r="A41" s="65"/>
      <c r="B41" s="66" t="s">
        <v>69</v>
      </c>
      <c r="C41" s="66"/>
      <c r="D41" s="39" t="s">
        <v>39</v>
      </c>
      <c r="E41" s="40"/>
      <c r="F41" s="40"/>
      <c r="G41" s="41"/>
    </row>
    <row r="42" customFormat="false" ht="14.25" hidden="false" customHeight="true" outlineLevel="1" collapsed="false">
      <c r="A42" s="62" t="n">
        <v>52</v>
      </c>
      <c r="B42" s="63" t="s">
        <v>70</v>
      </c>
      <c r="C42" s="63" t="s">
        <v>71</v>
      </c>
      <c r="D42" s="52"/>
      <c r="E42" s="53"/>
      <c r="F42" s="53"/>
      <c r="G42" s="41"/>
    </row>
    <row r="43" customFormat="false" ht="14.25" hidden="false" customHeight="true" outlineLevel="1" collapsed="false">
      <c r="A43" s="65"/>
      <c r="B43" s="66" t="s">
        <v>72</v>
      </c>
      <c r="C43" s="66" t="s">
        <v>73</v>
      </c>
      <c r="D43" s="39" t="s">
        <v>74</v>
      </c>
      <c r="E43" s="40" t="n">
        <v>2</v>
      </c>
      <c r="F43" s="40"/>
      <c r="G43" s="41"/>
    </row>
    <row r="44" customFormat="false" ht="14.25" hidden="false" customHeight="true" outlineLevel="1" collapsed="false">
      <c r="A44" s="65"/>
      <c r="B44" s="66" t="s">
        <v>75</v>
      </c>
      <c r="C44" s="66" t="s">
        <v>76</v>
      </c>
      <c r="D44" s="39" t="s">
        <v>77</v>
      </c>
      <c r="E44" s="40" t="n">
        <v>1</v>
      </c>
      <c r="F44" s="40"/>
      <c r="G44" s="41"/>
    </row>
    <row r="45" customFormat="false" ht="14.25" hidden="false" customHeight="true" outlineLevel="1" collapsed="false">
      <c r="A45" s="65"/>
      <c r="B45" s="66" t="s">
        <v>78</v>
      </c>
      <c r="C45" s="66" t="s">
        <v>79</v>
      </c>
      <c r="D45" s="39" t="s">
        <v>74</v>
      </c>
      <c r="E45" s="40" t="n">
        <v>1</v>
      </c>
      <c r="F45" s="40"/>
      <c r="G45" s="41"/>
    </row>
    <row r="46" customFormat="false" ht="14.25" hidden="false" customHeight="true" outlineLevel="1" collapsed="false">
      <c r="A46" s="65"/>
      <c r="B46" s="66" t="s">
        <v>80</v>
      </c>
      <c r="C46" s="66" t="s">
        <v>81</v>
      </c>
      <c r="D46" s="39" t="s">
        <v>74</v>
      </c>
      <c r="E46" s="40" t="n">
        <v>2</v>
      </c>
      <c r="F46" s="40"/>
      <c r="G46" s="41"/>
    </row>
    <row r="47" customFormat="false" ht="14.25" hidden="false" customHeight="true" outlineLevel="1" collapsed="false">
      <c r="A47" s="62" t="n">
        <v>53</v>
      </c>
      <c r="B47" s="63" t="s">
        <v>82</v>
      </c>
      <c r="C47" s="63" t="s">
        <v>83</v>
      </c>
      <c r="D47" s="52"/>
      <c r="E47" s="53"/>
      <c r="F47" s="53"/>
      <c r="G47" s="41"/>
    </row>
    <row r="48" customFormat="false" ht="14.25" hidden="false" customHeight="true" outlineLevel="1" collapsed="false">
      <c r="A48" s="65"/>
      <c r="B48" s="66" t="s">
        <v>84</v>
      </c>
      <c r="C48" s="66" t="s">
        <v>85</v>
      </c>
      <c r="D48" s="39" t="s">
        <v>39</v>
      </c>
      <c r="E48" s="40"/>
      <c r="F48" s="40"/>
      <c r="G48" s="41"/>
    </row>
    <row r="49" customFormat="false" ht="14.25" hidden="false" customHeight="true" outlineLevel="1" collapsed="false">
      <c r="A49" s="65"/>
      <c r="B49" s="66" t="s">
        <v>86</v>
      </c>
      <c r="C49" s="66" t="s">
        <v>87</v>
      </c>
      <c r="D49" s="39" t="s">
        <v>39</v>
      </c>
      <c r="E49" s="40"/>
      <c r="F49" s="40"/>
      <c r="G49" s="41"/>
    </row>
    <row r="50" customFormat="false" ht="14.25" hidden="false" customHeight="true" outlineLevel="1" collapsed="false">
      <c r="A50" s="65"/>
      <c r="B50" s="66" t="s">
        <v>88</v>
      </c>
      <c r="C50" s="66" t="s">
        <v>89</v>
      </c>
      <c r="D50" s="39"/>
      <c r="E50" s="40"/>
      <c r="F50" s="40"/>
      <c r="G50" s="41"/>
    </row>
    <row r="51" customFormat="false" ht="14.25" hidden="false" customHeight="true" outlineLevel="1" collapsed="false">
      <c r="A51" s="65"/>
      <c r="B51" s="66" t="s">
        <v>90</v>
      </c>
      <c r="C51" s="66"/>
      <c r="D51" s="39" t="s">
        <v>39</v>
      </c>
      <c r="E51" s="40"/>
      <c r="F51" s="40"/>
      <c r="G51" s="41"/>
    </row>
    <row r="52" customFormat="false" ht="14.25" hidden="false" customHeight="true" outlineLevel="1" collapsed="false">
      <c r="A52" s="65"/>
      <c r="B52" s="66" t="s">
        <v>91</v>
      </c>
      <c r="C52" s="66" t="s">
        <v>92</v>
      </c>
      <c r="D52" s="39" t="s">
        <v>39</v>
      </c>
      <c r="E52" s="40"/>
      <c r="F52" s="40"/>
      <c r="G52" s="41"/>
    </row>
    <row r="53" customFormat="false" ht="14.25" hidden="false" customHeight="true" outlineLevel="1" collapsed="false">
      <c r="A53" s="62" t="n">
        <v>54</v>
      </c>
      <c r="B53" s="63" t="s">
        <v>93</v>
      </c>
      <c r="C53" s="63" t="s">
        <v>94</v>
      </c>
      <c r="D53" s="52"/>
      <c r="E53" s="53"/>
      <c r="F53" s="40"/>
      <c r="G53" s="41"/>
    </row>
    <row r="54" customFormat="false" ht="14.25" hidden="false" customHeight="true" outlineLevel="1" collapsed="false">
      <c r="A54" s="65"/>
      <c r="B54" s="66" t="s">
        <v>95</v>
      </c>
      <c r="C54" s="66" t="s">
        <v>65</v>
      </c>
      <c r="D54" s="39" t="s">
        <v>39</v>
      </c>
      <c r="E54" s="40" t="n">
        <f aca="false">122.7+4.6+154.4</f>
        <v>281.7</v>
      </c>
      <c r="F54" s="40"/>
      <c r="G54" s="41"/>
    </row>
    <row r="55" customFormat="false" ht="14.25" hidden="false" customHeight="true" outlineLevel="1" collapsed="false">
      <c r="A55" s="65"/>
      <c r="B55" s="66" t="s">
        <v>96</v>
      </c>
      <c r="C55" s="66" t="s">
        <v>97</v>
      </c>
      <c r="D55" s="39" t="s">
        <v>39</v>
      </c>
      <c r="E55" s="40"/>
      <c r="F55" s="40"/>
      <c r="G55" s="41"/>
    </row>
    <row r="56" customFormat="false" ht="14.25" hidden="false" customHeight="true" outlineLevel="1" collapsed="false">
      <c r="A56" s="65"/>
      <c r="B56" s="66" t="s">
        <v>98</v>
      </c>
      <c r="C56" s="66"/>
      <c r="D56" s="39" t="s">
        <v>39</v>
      </c>
      <c r="E56" s="40"/>
      <c r="F56" s="40"/>
      <c r="G56" s="41"/>
    </row>
    <row r="57" customFormat="false" ht="14.25" hidden="false" customHeight="true" outlineLevel="1" collapsed="false">
      <c r="A57" s="65"/>
      <c r="B57" s="66" t="s">
        <v>99</v>
      </c>
      <c r="C57" s="66" t="s">
        <v>100</v>
      </c>
      <c r="D57" s="39"/>
      <c r="E57" s="40"/>
      <c r="F57" s="40"/>
      <c r="G57" s="41"/>
    </row>
    <row r="58" customFormat="false" ht="14.25" hidden="false" customHeight="true" outlineLevel="1" collapsed="false">
      <c r="A58" s="65"/>
      <c r="B58" s="66" t="s">
        <v>91</v>
      </c>
      <c r="C58" s="66"/>
      <c r="D58" s="39" t="s">
        <v>39</v>
      </c>
      <c r="E58" s="40"/>
      <c r="F58" s="40"/>
      <c r="G58" s="41"/>
    </row>
    <row r="59" customFormat="false" ht="14.25" hidden="false" customHeight="true" outlineLevel="1" collapsed="false">
      <c r="A59" s="62" t="n">
        <v>55</v>
      </c>
      <c r="B59" s="63" t="s">
        <v>101</v>
      </c>
      <c r="C59" s="63" t="s">
        <v>102</v>
      </c>
      <c r="D59" s="52"/>
      <c r="E59" s="53"/>
      <c r="F59" s="40"/>
      <c r="G59" s="41"/>
    </row>
    <row r="60" customFormat="false" ht="14.25" hidden="false" customHeight="true" outlineLevel="1" collapsed="false">
      <c r="A60" s="65"/>
      <c r="B60" s="66" t="s">
        <v>103</v>
      </c>
      <c r="C60" s="66" t="s">
        <v>104</v>
      </c>
      <c r="D60" s="39"/>
      <c r="E60" s="40"/>
      <c r="F60" s="40"/>
      <c r="G60" s="41"/>
    </row>
    <row r="61" customFormat="false" ht="14.25" hidden="false" customHeight="true" outlineLevel="1" collapsed="false">
      <c r="A61" s="65"/>
      <c r="B61" s="66" t="s">
        <v>105</v>
      </c>
      <c r="C61" s="66" t="s">
        <v>106</v>
      </c>
      <c r="D61" s="39"/>
      <c r="E61" s="40"/>
      <c r="F61" s="40"/>
      <c r="G61" s="41"/>
    </row>
    <row r="62" customFormat="false" ht="14.25" hidden="false" customHeight="true" outlineLevel="1" collapsed="false">
      <c r="A62" s="67" t="n">
        <v>56</v>
      </c>
      <c r="B62" s="68" t="s">
        <v>107</v>
      </c>
      <c r="C62" s="68" t="s">
        <v>108</v>
      </c>
      <c r="D62" s="52"/>
      <c r="E62" s="53"/>
      <c r="F62" s="40"/>
      <c r="G62" s="41"/>
    </row>
    <row r="63" customFormat="false" ht="14.25" hidden="false" customHeight="true" outlineLevel="1" collapsed="false">
      <c r="A63" s="69"/>
      <c r="B63" s="70" t="s">
        <v>109</v>
      </c>
      <c r="C63" s="70" t="s">
        <v>104</v>
      </c>
      <c r="D63" s="39" t="s">
        <v>39</v>
      </c>
      <c r="E63" s="40" t="n">
        <v>11</v>
      </c>
      <c r="F63" s="40"/>
      <c r="G63" s="41"/>
    </row>
    <row r="64" customFormat="false" ht="14.25" hidden="false" customHeight="true" outlineLevel="1" collapsed="false">
      <c r="A64" s="69"/>
      <c r="B64" s="70" t="s">
        <v>110</v>
      </c>
      <c r="C64" s="70" t="s">
        <v>111</v>
      </c>
      <c r="D64" s="39" t="s">
        <v>112</v>
      </c>
      <c r="E64" s="40" t="n">
        <v>25</v>
      </c>
      <c r="F64" s="40"/>
      <c r="G64" s="41"/>
    </row>
    <row r="65" customFormat="false" ht="14.25" hidden="false" customHeight="true" outlineLevel="1" collapsed="false">
      <c r="A65" s="69"/>
      <c r="B65" s="70" t="s">
        <v>113</v>
      </c>
      <c r="C65" s="70" t="s">
        <v>114</v>
      </c>
      <c r="D65" s="39" t="s">
        <v>39</v>
      </c>
      <c r="E65" s="40" t="s">
        <v>115</v>
      </c>
      <c r="F65" s="40"/>
      <c r="G65" s="41"/>
    </row>
    <row r="66" customFormat="false" ht="14.25" hidden="false" customHeight="true" outlineLevel="1" collapsed="false">
      <c r="A66" s="67" t="n">
        <v>57</v>
      </c>
      <c r="B66" s="68" t="s">
        <v>116</v>
      </c>
      <c r="C66" s="68" t="s">
        <v>117</v>
      </c>
      <c r="D66" s="52"/>
      <c r="E66" s="53"/>
      <c r="F66" s="40"/>
      <c r="G66" s="41" t="n">
        <f aca="false">IF(F66="","",ROUND(E66*F66,2))</f>
        <v>0</v>
      </c>
    </row>
    <row r="67" customFormat="false" ht="12" hidden="false" customHeight="true" outlineLevel="1" collapsed="false">
      <c r="A67" s="67"/>
      <c r="B67" s="68"/>
      <c r="C67" s="68"/>
      <c r="D67" s="52"/>
      <c r="E67" s="53"/>
      <c r="F67" s="40"/>
      <c r="G67" s="41"/>
    </row>
    <row r="68" customFormat="false" ht="14.25" hidden="false" customHeight="true" outlineLevel="0" collapsed="false">
      <c r="A68" s="71" t="n">
        <v>7</v>
      </c>
      <c r="B68" s="72" t="s">
        <v>118</v>
      </c>
      <c r="C68" s="72" t="s">
        <v>119</v>
      </c>
      <c r="D68" s="32"/>
      <c r="E68" s="33"/>
      <c r="F68" s="33"/>
      <c r="G68" s="35" t="n">
        <f aca="false">SUM(G69:G108)</f>
        <v>0</v>
      </c>
    </row>
    <row r="69" customFormat="false" ht="14.25" hidden="false" customHeight="true" outlineLevel="1" collapsed="false">
      <c r="A69" s="73" t="n">
        <v>70</v>
      </c>
      <c r="B69" s="74" t="s">
        <v>120</v>
      </c>
      <c r="C69" s="74" t="s">
        <v>121</v>
      </c>
      <c r="D69" s="52"/>
      <c r="E69" s="53"/>
      <c r="F69" s="40"/>
      <c r="G69" s="41"/>
    </row>
    <row r="70" customFormat="false" ht="14.25" hidden="false" customHeight="true" outlineLevel="1" collapsed="false">
      <c r="A70" s="75" t="n">
        <v>701</v>
      </c>
      <c r="B70" s="76" t="s">
        <v>120</v>
      </c>
      <c r="C70" s="76" t="s">
        <v>121</v>
      </c>
      <c r="D70" s="39"/>
      <c r="E70" s="40"/>
      <c r="F70" s="40"/>
      <c r="G70" s="41"/>
    </row>
    <row r="71" customFormat="false" ht="14.25" hidden="false" customHeight="true" outlineLevel="1" collapsed="false">
      <c r="A71" s="75" t="n">
        <v>7011</v>
      </c>
      <c r="B71" s="77" t="s">
        <v>122</v>
      </c>
      <c r="C71" s="77" t="s">
        <v>123</v>
      </c>
      <c r="D71" s="39"/>
      <c r="E71" s="40"/>
      <c r="F71" s="40"/>
      <c r="G71" s="41"/>
    </row>
    <row r="72" customFormat="false" ht="14.25" hidden="false" customHeight="true" outlineLevel="1" collapsed="false">
      <c r="A72" s="73" t="n">
        <v>71</v>
      </c>
      <c r="B72" s="74" t="s">
        <v>124</v>
      </c>
      <c r="C72" s="74" t="s">
        <v>125</v>
      </c>
      <c r="D72" s="39"/>
      <c r="E72" s="40"/>
      <c r="F72" s="40"/>
      <c r="G72" s="41"/>
    </row>
    <row r="73" customFormat="false" ht="14.25" hidden="false" customHeight="true" outlineLevel="1" collapsed="false">
      <c r="A73" s="75" t="n">
        <v>711</v>
      </c>
      <c r="B73" s="77" t="s">
        <v>126</v>
      </c>
      <c r="C73" s="77" t="s">
        <v>127</v>
      </c>
      <c r="D73" s="39"/>
      <c r="E73" s="40"/>
      <c r="F73" s="40"/>
      <c r="G73" s="41"/>
    </row>
    <row r="74" customFormat="false" ht="14.25" hidden="false" customHeight="true" outlineLevel="1" collapsed="false">
      <c r="A74" s="75"/>
      <c r="B74" s="77" t="s">
        <v>128</v>
      </c>
      <c r="C74" s="77"/>
      <c r="D74" s="39"/>
      <c r="E74" s="40"/>
      <c r="F74" s="40"/>
      <c r="G74" s="41"/>
    </row>
    <row r="75" customFormat="false" ht="14.25" hidden="false" customHeight="true" outlineLevel="1" collapsed="false">
      <c r="A75" s="75"/>
      <c r="B75" s="77" t="s">
        <v>129</v>
      </c>
      <c r="C75" s="77"/>
      <c r="D75" s="39"/>
      <c r="E75" s="40"/>
      <c r="F75" s="40"/>
      <c r="G75" s="41"/>
    </row>
    <row r="76" customFormat="false" ht="14.25" hidden="false" customHeight="true" outlineLevel="1" collapsed="false">
      <c r="A76" s="75"/>
      <c r="B76" s="77" t="s">
        <v>130</v>
      </c>
      <c r="C76" s="77"/>
      <c r="D76" s="39"/>
      <c r="E76" s="40"/>
      <c r="F76" s="40"/>
      <c r="G76" s="41"/>
    </row>
    <row r="77" customFormat="false" ht="14.25" hidden="false" customHeight="true" outlineLevel="1" collapsed="false">
      <c r="A77" s="75"/>
      <c r="B77" s="77" t="s">
        <v>131</v>
      </c>
      <c r="C77" s="77"/>
      <c r="D77" s="39"/>
      <c r="E77" s="40"/>
      <c r="F77" s="40"/>
      <c r="G77" s="41"/>
    </row>
    <row r="78" customFormat="false" ht="14.25" hidden="false" customHeight="true" outlineLevel="1" collapsed="false">
      <c r="A78" s="75"/>
      <c r="B78" s="77" t="s">
        <v>132</v>
      </c>
      <c r="C78" s="77"/>
      <c r="D78" s="39"/>
      <c r="E78" s="40"/>
      <c r="F78" s="40"/>
      <c r="G78" s="41"/>
    </row>
    <row r="79" customFormat="false" ht="14.25" hidden="false" customHeight="true" outlineLevel="1" collapsed="false">
      <c r="A79" s="75" t="n">
        <v>712</v>
      </c>
      <c r="B79" s="77" t="s">
        <v>133</v>
      </c>
      <c r="C79" s="77" t="s">
        <v>134</v>
      </c>
      <c r="D79" s="39"/>
      <c r="E79" s="40"/>
      <c r="F79" s="40"/>
      <c r="G79" s="41"/>
    </row>
    <row r="80" customFormat="false" ht="14.25" hidden="false" customHeight="true" outlineLevel="1" collapsed="false">
      <c r="A80" s="75"/>
      <c r="B80" s="77" t="s">
        <v>135</v>
      </c>
      <c r="C80" s="77"/>
      <c r="D80" s="39"/>
      <c r="E80" s="40"/>
      <c r="F80" s="40"/>
      <c r="G80" s="41"/>
    </row>
    <row r="81" customFormat="false" ht="14.25" hidden="false" customHeight="true" outlineLevel="1" collapsed="false">
      <c r="A81" s="75"/>
      <c r="B81" s="77" t="s">
        <v>136</v>
      </c>
      <c r="C81" s="77"/>
      <c r="D81" s="39"/>
      <c r="E81" s="40"/>
      <c r="F81" s="40"/>
      <c r="G81" s="41"/>
    </row>
    <row r="82" customFormat="false" ht="14.25" hidden="false" customHeight="true" outlineLevel="1" collapsed="false">
      <c r="A82" s="75"/>
      <c r="B82" s="77" t="s">
        <v>137</v>
      </c>
      <c r="C82" s="77"/>
      <c r="D82" s="39"/>
      <c r="E82" s="40"/>
      <c r="F82" s="40"/>
      <c r="G82" s="41"/>
    </row>
    <row r="83" customFormat="false" ht="14.25" hidden="false" customHeight="true" outlineLevel="1" collapsed="false">
      <c r="A83" s="75"/>
      <c r="B83" s="77" t="s">
        <v>138</v>
      </c>
      <c r="C83" s="77"/>
      <c r="D83" s="39"/>
      <c r="E83" s="40"/>
      <c r="F83" s="40"/>
      <c r="G83" s="41"/>
    </row>
    <row r="84" customFormat="false" ht="14.25" hidden="false" customHeight="true" outlineLevel="1" collapsed="false">
      <c r="A84" s="75"/>
      <c r="B84" s="77" t="s">
        <v>139</v>
      </c>
      <c r="C84" s="77"/>
      <c r="D84" s="39"/>
      <c r="E84" s="40"/>
      <c r="F84" s="40"/>
      <c r="G84" s="41"/>
    </row>
    <row r="85" customFormat="false" ht="14.25" hidden="false" customHeight="true" outlineLevel="1" collapsed="false">
      <c r="A85" s="75"/>
      <c r="B85" s="77" t="s">
        <v>140</v>
      </c>
      <c r="C85" s="77"/>
      <c r="D85" s="39"/>
      <c r="E85" s="40"/>
      <c r="F85" s="40"/>
      <c r="G85" s="41"/>
    </row>
    <row r="86" customFormat="false" ht="14.25" hidden="false" customHeight="true" outlineLevel="1" collapsed="false">
      <c r="A86" s="75" t="n">
        <v>713</v>
      </c>
      <c r="B86" s="77" t="s">
        <v>141</v>
      </c>
      <c r="C86" s="77" t="s">
        <v>142</v>
      </c>
      <c r="D86" s="39"/>
      <c r="E86" s="40"/>
      <c r="F86" s="40"/>
      <c r="G86" s="41"/>
    </row>
    <row r="87" customFormat="false" ht="14.25" hidden="false" customHeight="true" outlineLevel="1" collapsed="false">
      <c r="A87" s="73" t="n">
        <v>72</v>
      </c>
      <c r="B87" s="74" t="s">
        <v>143</v>
      </c>
      <c r="C87" s="74" t="s">
        <v>144</v>
      </c>
      <c r="D87" s="52"/>
      <c r="E87" s="53"/>
      <c r="F87" s="53"/>
      <c r="G87" s="41"/>
    </row>
    <row r="88" customFormat="false" ht="14.25" hidden="false" customHeight="true" outlineLevel="1" collapsed="false">
      <c r="A88" s="75"/>
      <c r="B88" s="77" t="s">
        <v>145</v>
      </c>
      <c r="C88" s="77" t="s">
        <v>146</v>
      </c>
      <c r="D88" s="39"/>
      <c r="E88" s="40"/>
      <c r="F88" s="40"/>
      <c r="G88" s="41"/>
    </row>
    <row r="89" customFormat="false" ht="14.25" hidden="false" customHeight="true" outlineLevel="1" collapsed="false">
      <c r="A89" s="75"/>
      <c r="B89" s="77" t="s">
        <v>147</v>
      </c>
      <c r="C89" s="77" t="s">
        <v>148</v>
      </c>
      <c r="D89" s="39" t="s">
        <v>74</v>
      </c>
      <c r="E89" s="40" t="n">
        <v>2</v>
      </c>
      <c r="F89" s="40"/>
      <c r="G89" s="41"/>
    </row>
    <row r="90" customFormat="false" ht="14.25" hidden="false" customHeight="true" outlineLevel="1" collapsed="false">
      <c r="A90" s="75"/>
      <c r="B90" s="77" t="s">
        <v>149</v>
      </c>
      <c r="C90" s="77"/>
      <c r="D90" s="39"/>
      <c r="E90" s="40"/>
      <c r="F90" s="40"/>
      <c r="G90" s="41"/>
    </row>
    <row r="91" customFormat="false" ht="14.25" hidden="false" customHeight="true" outlineLevel="1" collapsed="false">
      <c r="A91" s="75"/>
      <c r="B91" s="77" t="s">
        <v>150</v>
      </c>
      <c r="C91" s="77"/>
      <c r="D91" s="39"/>
      <c r="E91" s="40"/>
      <c r="F91" s="40"/>
      <c r="G91" s="41"/>
    </row>
    <row r="92" customFormat="false" ht="14.25" hidden="false" customHeight="true" outlineLevel="1" collapsed="false">
      <c r="A92" s="75"/>
      <c r="B92" s="77" t="s">
        <v>151</v>
      </c>
      <c r="C92" s="77"/>
      <c r="D92" s="39"/>
      <c r="E92" s="40"/>
      <c r="F92" s="40"/>
      <c r="G92" s="41"/>
    </row>
    <row r="93" customFormat="false" ht="14.25" hidden="false" customHeight="true" outlineLevel="1" collapsed="false">
      <c r="A93" s="75" t="n">
        <v>723</v>
      </c>
      <c r="B93" s="77" t="s">
        <v>152</v>
      </c>
      <c r="C93" s="77" t="s">
        <v>153</v>
      </c>
      <c r="D93" s="39"/>
      <c r="E93" s="40"/>
      <c r="F93" s="40"/>
      <c r="G93" s="41"/>
    </row>
    <row r="94" customFormat="false" ht="14.25" hidden="false" customHeight="true" outlineLevel="1" collapsed="false">
      <c r="A94" s="75"/>
      <c r="B94" s="77" t="s">
        <v>154</v>
      </c>
      <c r="C94" s="77" t="s">
        <v>155</v>
      </c>
      <c r="D94" s="39" t="s">
        <v>77</v>
      </c>
      <c r="E94" s="40" t="n">
        <v>1</v>
      </c>
      <c r="F94" s="40"/>
      <c r="G94" s="41"/>
    </row>
    <row r="95" customFormat="false" ht="14.25" hidden="false" customHeight="true" outlineLevel="1" collapsed="false">
      <c r="A95" s="75" t="n">
        <v>726</v>
      </c>
      <c r="B95" s="77" t="s">
        <v>156</v>
      </c>
      <c r="C95" s="77" t="s">
        <v>157</v>
      </c>
      <c r="D95" s="39"/>
      <c r="E95" s="40"/>
      <c r="F95" s="40"/>
      <c r="G95" s="41"/>
    </row>
    <row r="96" customFormat="false" ht="14.25" hidden="false" customHeight="true" outlineLevel="1" collapsed="false">
      <c r="A96" s="75" t="n">
        <v>727</v>
      </c>
      <c r="B96" s="77" t="s">
        <v>158</v>
      </c>
      <c r="C96" s="77" t="s">
        <v>159</v>
      </c>
      <c r="D96" s="39"/>
      <c r="E96" s="40"/>
      <c r="F96" s="40"/>
      <c r="G96" s="41"/>
    </row>
    <row r="97" customFormat="false" ht="14.25" hidden="false" customHeight="true" outlineLevel="1" collapsed="false">
      <c r="A97" s="73" t="n">
        <v>73</v>
      </c>
      <c r="B97" s="74" t="s">
        <v>160</v>
      </c>
      <c r="C97" s="74" t="s">
        <v>161</v>
      </c>
      <c r="D97" s="52"/>
      <c r="E97" s="53"/>
      <c r="F97" s="53"/>
      <c r="G97" s="41"/>
    </row>
    <row r="98" customFormat="false" ht="14.25" hidden="false" customHeight="true" outlineLevel="1" collapsed="false">
      <c r="A98" s="75"/>
      <c r="B98" s="77" t="s">
        <v>162</v>
      </c>
      <c r="C98" s="77" t="s">
        <v>163</v>
      </c>
      <c r="D98" s="39"/>
      <c r="E98" s="40"/>
      <c r="F98" s="40"/>
      <c r="G98" s="41"/>
    </row>
    <row r="99" customFormat="false" ht="14.25" hidden="false" customHeight="true" outlineLevel="1" collapsed="false">
      <c r="A99" s="73" t="n">
        <v>74</v>
      </c>
      <c r="B99" s="74" t="s">
        <v>164</v>
      </c>
      <c r="C99" s="74" t="s">
        <v>165</v>
      </c>
      <c r="D99" s="39"/>
      <c r="E99" s="40"/>
      <c r="F99" s="40"/>
      <c r="G99" s="41"/>
    </row>
    <row r="100" customFormat="false" ht="14.25" hidden="false" customHeight="true" outlineLevel="1" collapsed="false">
      <c r="A100" s="75"/>
      <c r="B100" s="77" t="s">
        <v>166</v>
      </c>
      <c r="C100" s="77" t="s">
        <v>167</v>
      </c>
      <c r="D100" s="39"/>
      <c r="E100" s="40"/>
      <c r="F100" s="40"/>
      <c r="G100" s="41"/>
    </row>
    <row r="101" customFormat="false" ht="14.25" hidden="false" customHeight="true" outlineLevel="1" collapsed="false">
      <c r="A101" s="75"/>
      <c r="B101" s="77" t="s">
        <v>168</v>
      </c>
      <c r="C101" s="77" t="s">
        <v>169</v>
      </c>
      <c r="D101" s="39"/>
      <c r="E101" s="40"/>
      <c r="F101" s="40"/>
      <c r="G101" s="41"/>
    </row>
    <row r="102" customFormat="false" ht="14.25" hidden="false" customHeight="true" outlineLevel="1" collapsed="false">
      <c r="A102" s="75"/>
      <c r="B102" s="77" t="s">
        <v>170</v>
      </c>
      <c r="C102" s="77" t="s">
        <v>171</v>
      </c>
      <c r="D102" s="39"/>
      <c r="E102" s="40"/>
      <c r="F102" s="40"/>
      <c r="G102" s="41"/>
    </row>
    <row r="103" customFormat="false" ht="14.25" hidden="false" customHeight="true" outlineLevel="1" collapsed="false">
      <c r="A103" s="75"/>
      <c r="B103" s="77" t="s">
        <v>172</v>
      </c>
      <c r="C103" s="77" t="s">
        <v>173</v>
      </c>
      <c r="D103" s="39"/>
      <c r="E103" s="40"/>
      <c r="F103" s="40"/>
      <c r="G103" s="41"/>
    </row>
    <row r="104" customFormat="false" ht="14.25" hidden="false" customHeight="true" outlineLevel="1" collapsed="false">
      <c r="A104" s="75"/>
      <c r="B104" s="77" t="s">
        <v>174</v>
      </c>
      <c r="C104" s="77" t="s">
        <v>175</v>
      </c>
      <c r="D104" s="39"/>
      <c r="E104" s="40"/>
      <c r="F104" s="40"/>
      <c r="G104" s="41"/>
    </row>
    <row r="105" customFormat="false" ht="14.25" hidden="false" customHeight="true" outlineLevel="1" collapsed="false">
      <c r="A105" s="75"/>
      <c r="B105" s="77" t="s">
        <v>176</v>
      </c>
      <c r="C105" s="77" t="s">
        <v>177</v>
      </c>
      <c r="D105" s="39"/>
      <c r="E105" s="40"/>
      <c r="F105" s="40"/>
      <c r="G105" s="41"/>
    </row>
    <row r="106" customFormat="false" ht="14.25" hidden="false" customHeight="true" outlineLevel="1" collapsed="false">
      <c r="A106" s="73" t="n">
        <v>75</v>
      </c>
      <c r="B106" s="74" t="s">
        <v>178</v>
      </c>
      <c r="C106" s="74" t="s">
        <v>179</v>
      </c>
      <c r="D106" s="39"/>
      <c r="E106" s="40"/>
      <c r="F106" s="40"/>
      <c r="G106" s="41"/>
    </row>
    <row r="107" customFormat="false" ht="25.5" hidden="false" customHeight="false" outlineLevel="1" collapsed="false">
      <c r="A107" s="75"/>
      <c r="B107" s="77" t="s">
        <v>180</v>
      </c>
      <c r="C107" s="77" t="s">
        <v>181</v>
      </c>
      <c r="D107" s="39"/>
      <c r="E107" s="40"/>
      <c r="F107" s="40"/>
      <c r="G107" s="41"/>
    </row>
    <row r="108" customFormat="false" ht="12" hidden="false" customHeight="true" outlineLevel="1" collapsed="false">
      <c r="A108" s="75"/>
      <c r="B108" s="77"/>
      <c r="C108" s="77"/>
      <c r="D108" s="39"/>
      <c r="E108" s="40"/>
      <c r="F108" s="40"/>
      <c r="G108" s="41"/>
    </row>
    <row r="109" customFormat="false" ht="14.25" hidden="false" customHeight="true" outlineLevel="0" collapsed="false">
      <c r="A109" s="78" t="n">
        <v>9</v>
      </c>
      <c r="B109" s="79" t="s">
        <v>182</v>
      </c>
      <c r="C109" s="79" t="s">
        <v>183</v>
      </c>
      <c r="D109" s="32"/>
      <c r="E109" s="33"/>
      <c r="F109" s="33"/>
      <c r="G109" s="35"/>
    </row>
    <row r="110" customFormat="false" ht="14.25" hidden="false" customHeight="true" outlineLevel="1" collapsed="false">
      <c r="A110" s="80" t="n">
        <v>911</v>
      </c>
      <c r="B110" s="81" t="s">
        <v>184</v>
      </c>
      <c r="C110" s="81" t="s">
        <v>185</v>
      </c>
      <c r="D110" s="39" t="s">
        <v>186</v>
      </c>
      <c r="E110" s="40"/>
      <c r="F110" s="40"/>
      <c r="G110" s="41" t="n">
        <f aca="false">IF(F110="","",ROUND(E110*F110,2))</f>
        <v>0</v>
      </c>
    </row>
    <row r="111" customFormat="false" ht="15" hidden="false" customHeight="true" outlineLevel="1" collapsed="false">
      <c r="A111" s="80" t="n">
        <v>915</v>
      </c>
      <c r="B111" s="81" t="s">
        <v>187</v>
      </c>
      <c r="C111" s="81" t="s">
        <v>188</v>
      </c>
      <c r="D111" s="39"/>
      <c r="E111" s="40"/>
      <c r="F111" s="40"/>
      <c r="G111" s="41" t="n">
        <f aca="false">IF(F111="","",ROUND(E111*F111,2))</f>
        <v>0</v>
      </c>
    </row>
    <row r="112" customFormat="false" ht="14.25" hidden="false" customHeight="true" outlineLevel="1" collapsed="false">
      <c r="A112" s="80" t="n">
        <v>925</v>
      </c>
      <c r="B112" s="81" t="s">
        <v>189</v>
      </c>
      <c r="C112" s="81" t="s">
        <v>190</v>
      </c>
      <c r="D112" s="39" t="s">
        <v>186</v>
      </c>
      <c r="E112" s="40"/>
      <c r="F112" s="40"/>
      <c r="G112" s="41" t="n">
        <f aca="false">IF(F112="","",ROUND(E112*F112,2))</f>
        <v>0</v>
      </c>
    </row>
    <row r="113" customFormat="false" ht="14.25" hidden="false" customHeight="true" outlineLevel="1" collapsed="false">
      <c r="A113" s="80"/>
      <c r="B113" s="81" t="s">
        <v>191</v>
      </c>
      <c r="C113" s="81"/>
      <c r="D113" s="39"/>
      <c r="E113" s="40"/>
      <c r="F113" s="40"/>
      <c r="G113" s="41"/>
    </row>
    <row r="114" customFormat="false" ht="14.25" hidden="false" customHeight="true" outlineLevel="1" collapsed="false">
      <c r="A114" s="80"/>
      <c r="B114" s="81" t="s">
        <v>192</v>
      </c>
      <c r="C114" s="81"/>
      <c r="D114" s="39"/>
      <c r="E114" s="40"/>
      <c r="F114" s="40"/>
      <c r="G114" s="41"/>
    </row>
    <row r="115" customFormat="false" ht="14.25" hidden="false" customHeight="true" outlineLevel="1" collapsed="false">
      <c r="A115" s="82" t="n">
        <v>96</v>
      </c>
      <c r="B115" s="83" t="s">
        <v>193</v>
      </c>
      <c r="C115" s="83" t="s">
        <v>194</v>
      </c>
      <c r="D115" s="52"/>
      <c r="E115" s="53"/>
      <c r="F115" s="40"/>
      <c r="G115" s="64" t="n">
        <f aca="false">G116</f>
        <v>0</v>
      </c>
    </row>
    <row r="116" customFormat="false" ht="14.25" hidden="false" customHeight="true" outlineLevel="1" collapsed="false">
      <c r="A116" s="84" t="n">
        <v>961</v>
      </c>
      <c r="B116" s="85" t="s">
        <v>195</v>
      </c>
      <c r="C116" s="85" t="s">
        <v>196</v>
      </c>
      <c r="D116" s="39" t="s">
        <v>186</v>
      </c>
      <c r="E116" s="40"/>
      <c r="F116" s="40"/>
      <c r="G116" s="41" t="n">
        <f aca="false">IF(F116="","",ROUND(E116*F116,2))</f>
        <v>0</v>
      </c>
    </row>
    <row r="117" customFormat="false" ht="14.25" hidden="false" customHeight="true" outlineLevel="1" collapsed="false">
      <c r="A117" s="80" t="n">
        <v>962</v>
      </c>
      <c r="B117" s="81" t="s">
        <v>197</v>
      </c>
      <c r="C117" s="81" t="s">
        <v>198</v>
      </c>
      <c r="D117" s="39"/>
      <c r="E117" s="40"/>
      <c r="F117" s="40"/>
      <c r="G117" s="41"/>
    </row>
    <row r="118" customFormat="false" ht="14.25" hidden="false" customHeight="true" outlineLevel="1" collapsed="false">
      <c r="A118" s="80" t="n">
        <v>963</v>
      </c>
      <c r="B118" s="81" t="s">
        <v>199</v>
      </c>
      <c r="C118" s="81" t="s">
        <v>200</v>
      </c>
      <c r="D118" s="39"/>
      <c r="E118" s="40"/>
      <c r="F118" s="40"/>
      <c r="G118" s="41"/>
    </row>
    <row r="119" customFormat="false" ht="14.25" hidden="false" customHeight="true" outlineLevel="1" collapsed="false">
      <c r="A119" s="80"/>
      <c r="B119" s="81" t="s">
        <v>201</v>
      </c>
      <c r="C119" s="81"/>
      <c r="D119" s="39"/>
      <c r="E119" s="40"/>
      <c r="F119" s="40"/>
      <c r="G119" s="41"/>
    </row>
    <row r="120" customFormat="false" ht="14.25" hidden="false" customHeight="true" outlineLevel="1" collapsed="false">
      <c r="A120" s="84"/>
      <c r="B120" s="85"/>
      <c r="C120" s="85"/>
      <c r="D120" s="86"/>
      <c r="E120" s="87"/>
      <c r="F120" s="40"/>
      <c r="G120" s="41"/>
    </row>
    <row r="121" customFormat="false" ht="14.25" hidden="false" customHeight="true" outlineLevel="1" collapsed="false">
      <c r="A121" s="78" t="s">
        <v>202</v>
      </c>
      <c r="B121" s="79" t="s">
        <v>203</v>
      </c>
      <c r="C121" s="79" t="s">
        <v>183</v>
      </c>
      <c r="D121" s="32"/>
      <c r="E121" s="33"/>
      <c r="F121" s="33"/>
      <c r="G121" s="35"/>
    </row>
    <row r="122" customFormat="false" ht="14.25" hidden="false" customHeight="true" outlineLevel="1" collapsed="false">
      <c r="A122" s="75"/>
      <c r="B122" s="77" t="s">
        <v>204</v>
      </c>
      <c r="C122" s="77"/>
      <c r="D122" s="39"/>
      <c r="E122" s="40"/>
      <c r="F122" s="40"/>
      <c r="G122" s="41"/>
    </row>
    <row r="123" customFormat="false" ht="14.25" hidden="false" customHeight="true" outlineLevel="1" collapsed="false">
      <c r="A123" s="75"/>
      <c r="B123" s="77" t="s">
        <v>205</v>
      </c>
      <c r="C123" s="77"/>
      <c r="D123" s="39"/>
      <c r="E123" s="40"/>
      <c r="F123" s="40"/>
      <c r="G123" s="41"/>
    </row>
    <row r="124" customFormat="false" ht="14.25" hidden="false" customHeight="true" outlineLevel="1" collapsed="false">
      <c r="A124" s="75"/>
      <c r="B124" s="77" t="s">
        <v>206</v>
      </c>
      <c r="C124" s="77"/>
      <c r="D124" s="39"/>
      <c r="E124" s="40"/>
      <c r="F124" s="40"/>
      <c r="G124" s="41"/>
    </row>
    <row r="125" customFormat="false" ht="14.25" hidden="false" customHeight="true" outlineLevel="1" collapsed="false">
      <c r="A125" s="78" t="s">
        <v>207</v>
      </c>
      <c r="B125" s="79" t="s">
        <v>208</v>
      </c>
      <c r="C125" s="79" t="s">
        <v>183</v>
      </c>
      <c r="D125" s="32"/>
      <c r="E125" s="33"/>
      <c r="F125" s="33"/>
      <c r="G125" s="35"/>
    </row>
    <row r="126" customFormat="false" ht="14.25" hidden="false" customHeight="true" outlineLevel="1" collapsed="false">
      <c r="A126" s="75"/>
      <c r="B126" s="77" t="s">
        <v>209</v>
      </c>
      <c r="C126" s="77"/>
      <c r="D126" s="39"/>
      <c r="E126" s="40"/>
      <c r="F126" s="40"/>
      <c r="G126" s="41"/>
    </row>
    <row r="127" customFormat="false" ht="14.25" hidden="false" customHeight="true" outlineLevel="1" collapsed="false">
      <c r="A127" s="75"/>
      <c r="B127" s="77" t="s">
        <v>210</v>
      </c>
      <c r="C127" s="77"/>
      <c r="D127" s="39"/>
      <c r="E127" s="40"/>
      <c r="F127" s="40"/>
      <c r="G127" s="41"/>
    </row>
    <row r="128" customFormat="false" ht="14.25" hidden="false" customHeight="true" outlineLevel="1" collapsed="false">
      <c r="A128" s="75"/>
      <c r="B128" s="77"/>
      <c r="C128" s="77"/>
      <c r="D128" s="39"/>
      <c r="E128" s="40"/>
      <c r="F128" s="40"/>
      <c r="G128" s="41"/>
    </row>
    <row r="129" customFormat="false" ht="15" hidden="false" customHeight="false" outlineLevel="0" collapsed="false">
      <c r="D129" s="88" t="s">
        <v>211</v>
      </c>
      <c r="E129" s="88"/>
      <c r="F129" s="88"/>
      <c r="G129" s="89" t="e">
        <f aca="false">G7+G17++G27+G32+G36++G68++G109+</f>
        <v>#REF!</v>
      </c>
    </row>
    <row r="130" customFormat="false" ht="15" hidden="false" customHeight="false" outlineLevel="0" collapsed="false">
      <c r="B130" s="90" t="s">
        <v>212</v>
      </c>
      <c r="D130" s="91" t="s">
        <v>213</v>
      </c>
      <c r="E130" s="91"/>
      <c r="F130" s="91"/>
      <c r="G130" s="92" t="e">
        <f aca="false">ROUND(G129*0.2,2)</f>
        <v>#REF!</v>
      </c>
    </row>
    <row r="131" customFormat="false" ht="14.25" hidden="false" customHeight="true" outlineLevel="0" collapsed="false">
      <c r="D131" s="93" t="s">
        <v>214</v>
      </c>
      <c r="E131" s="93"/>
      <c r="F131" s="93"/>
      <c r="G131" s="89" t="e">
        <f aca="false">G129+G130</f>
        <v>#REF!</v>
      </c>
    </row>
  </sheetData>
  <mergeCells count="8">
    <mergeCell ref="A1:B1"/>
    <mergeCell ref="A2:G2"/>
    <mergeCell ref="A3:G3"/>
    <mergeCell ref="A4:G4"/>
    <mergeCell ref="D5:G5"/>
    <mergeCell ref="D129:F129"/>
    <mergeCell ref="D130:F130"/>
    <mergeCell ref="D131:F13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language>et-EE</dc:language>
  <dcterms:modified xsi:type="dcterms:W3CDTF">2019-02-18T13:55:57Z</dcterms:modified>
  <cp:revision>0</cp:revision>
</cp:coreProperties>
</file>