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43" i="1" l="1"/>
  <c r="A30" i="1"/>
  <c r="A22" i="1"/>
  <c r="A11" i="1" l="1"/>
  <c r="A13" i="1" s="1"/>
  <c r="F11" i="1"/>
  <c r="F28" i="1" l="1"/>
  <c r="F49" i="1"/>
  <c r="D33" i="1"/>
  <c r="F33" i="1" s="1"/>
  <c r="F32" i="1"/>
  <c r="D34" i="1"/>
  <c r="D30" i="1"/>
  <c r="D31" i="1" s="1"/>
  <c r="D24" i="1"/>
  <c r="D23" i="1"/>
  <c r="F17" i="1"/>
  <c r="F16" i="1"/>
  <c r="F15" i="1"/>
  <c r="F48" i="1" l="1"/>
  <c r="F47" i="1"/>
  <c r="F46" i="1"/>
  <c r="F45" i="1"/>
  <c r="F44" i="1"/>
  <c r="F43" i="1"/>
  <c r="F37" i="1"/>
  <c r="F41" i="1"/>
  <c r="F40" i="1"/>
  <c r="F39" i="1"/>
  <c r="F38" i="1"/>
  <c r="F19" i="1"/>
  <c r="F27" i="1"/>
  <c r="F26" i="1"/>
  <c r="F25" i="1"/>
  <c r="F24" i="1"/>
  <c r="F23" i="1"/>
  <c r="F22" i="1"/>
  <c r="F35" i="1"/>
  <c r="F36" i="1" l="1"/>
  <c r="F42" i="1"/>
  <c r="F21" i="1"/>
  <c r="F20" i="1"/>
  <c r="F18" i="1" l="1"/>
  <c r="F13" i="1" l="1"/>
  <c r="F14" i="1" l="1"/>
  <c r="F12" i="1" s="1"/>
  <c r="A14" i="1" l="1"/>
  <c r="A15" i="1" s="1"/>
  <c r="A16" i="1" s="1"/>
  <c r="A17" i="1" s="1"/>
  <c r="A18" i="1" s="1"/>
  <c r="A19" i="1" s="1"/>
  <c r="A20" i="1" s="1"/>
  <c r="F10" i="1"/>
  <c r="F31" i="1" l="1"/>
  <c r="F30" i="1"/>
  <c r="F34" i="1" l="1"/>
  <c r="F29" i="1" s="1"/>
  <c r="F50" i="1" s="1"/>
  <c r="A23" i="1" l="1"/>
  <c r="A24" i="1" s="1"/>
  <c r="A25" i="1" s="1"/>
  <c r="A26" i="1" s="1"/>
  <c r="A27" i="1" s="1"/>
  <c r="A28" i="1" l="1"/>
  <c r="A31" i="1" s="1"/>
  <c r="A32" i="1" l="1"/>
  <c r="A33" i="1" s="1"/>
  <c r="A34" i="1" s="1"/>
  <c r="A35" i="1" s="1"/>
  <c r="A37" i="1" s="1"/>
  <c r="A38" i="1" s="1"/>
  <c r="A39" i="1" s="1"/>
  <c r="A40" i="1" s="1"/>
  <c r="A41" i="1" s="1"/>
  <c r="A44" i="1" l="1"/>
  <c r="A45" i="1" s="1"/>
  <c r="A46" i="1" s="1"/>
  <c r="A47" i="1" s="1"/>
  <c r="A48" i="1" s="1"/>
  <c r="A49" i="1" l="1"/>
</calcChain>
</file>

<file path=xl/sharedStrings.xml><?xml version="1.0" encoding="utf-8"?>
<sst xmlns="http://schemas.openxmlformats.org/spreadsheetml/2006/main" count="83" uniqueCount="51">
  <si>
    <t>Jrk nr</t>
  </si>
  <si>
    <t>Nimetus</t>
  </si>
  <si>
    <t>Ühik</t>
  </si>
  <si>
    <t>Maht</t>
  </si>
  <si>
    <t>Ühiku hind</t>
  </si>
  <si>
    <t>Maksumus</t>
  </si>
  <si>
    <t>kompl</t>
  </si>
  <si>
    <t>m2</t>
  </si>
  <si>
    <t>Põrandate ehitus</t>
  </si>
  <si>
    <t>Ettevalmistavad tööd</t>
  </si>
  <si>
    <t>Lammutustööd</t>
  </si>
  <si>
    <t>Seinad</t>
  </si>
  <si>
    <t>Uste eemaldamine</t>
  </si>
  <si>
    <t>Ukseava suurendamine</t>
  </si>
  <si>
    <t>Muud kulud</t>
  </si>
  <si>
    <t>Ääreplekid</t>
  </si>
  <si>
    <t>Katus</t>
  </si>
  <si>
    <t xml:space="preserve">Vihmaveerennid </t>
  </si>
  <si>
    <t>Kokku ehitustööde maksumus</t>
  </si>
  <si>
    <t>Objekt: Vedu kõrtsi rekonstrueerimine</t>
  </si>
  <si>
    <t>Asukoht: Tartu maakond Tartu vald Vedu küla</t>
  </si>
  <si>
    <t>Seinte lammutamine</t>
  </si>
  <si>
    <t>Põrandate lammutamine</t>
  </si>
  <si>
    <t>Ripplagede lammutamine</t>
  </si>
  <si>
    <t>Lae pealt vana liiva eemaldamine</t>
  </si>
  <si>
    <t>Mantelkorstna otsa lammutamine</t>
  </si>
  <si>
    <t>Olemasoleva betoonpõranda plaatimine</t>
  </si>
  <si>
    <t>Uute põrandate valamine</t>
  </si>
  <si>
    <t>Uute põrandate viimistlemine</t>
  </si>
  <si>
    <t>Välistrepi valamine</t>
  </si>
  <si>
    <t>Põrandate korrastamine</t>
  </si>
  <si>
    <t>Uued siseseinad</t>
  </si>
  <si>
    <t>Uute seinte viimistlemine</t>
  </si>
  <si>
    <t>Olemasolevate seinte viimistlemine</t>
  </si>
  <si>
    <t>Välisfassaadi korrastamine</t>
  </si>
  <si>
    <t>Laed</t>
  </si>
  <si>
    <t>Lagede puhastamine</t>
  </si>
  <si>
    <t>Lagede tulekindla peitsiga katmine</t>
  </si>
  <si>
    <t>Lagede soojustamine</t>
  </si>
  <si>
    <t>Pööninguluuk</t>
  </si>
  <si>
    <t>Käiguteed pööningule</t>
  </si>
  <si>
    <t>Toolvärgi parandustööd</t>
  </si>
  <si>
    <t>Profiilplekk</t>
  </si>
  <si>
    <t>Lisatarvikud, redel, luuk</t>
  </si>
  <si>
    <t>Klaasfassaadseinad</t>
  </si>
  <si>
    <t>Lükandseinad</t>
  </si>
  <si>
    <t>Terrassi korrastamine, õlitamine</t>
  </si>
  <si>
    <t>ettevalmistavad tööd</t>
  </si>
  <si>
    <t>Olemasoleva puitpõranda lihvimine ja lakkimine</t>
  </si>
  <si>
    <t>Uue katuse paigaldustööd</t>
  </si>
  <si>
    <t>vana katuse eterniidi eemaldamine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</si>
</sst>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;[Red]\-0\ "/>
    <numFmt numFmtId="165" formatCode="0.00_ ;[Red]\-0.00\ "/>
    <numFmt numFmtId="166" formatCode="#,##0.00_ ;[Red]\-#,##0.00\ "/>
  </numFmts>
  <fonts count="9" x14ac:knownFonts="1">
    <font>
      <sz val="11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rgb="FF0061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006100"/>
      <name val="Arial"/>
      <family val="2"/>
      <charset val="186"/>
    </font>
    <font>
      <sz val="11"/>
      <color rgb="FF9C65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4" borderId="0" applyNumberFormat="0" applyBorder="0" applyAlignment="0" applyProtection="0"/>
    <xf numFmtId="0" fontId="6" fillId="5" borderId="0" applyNumberFormat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164" fontId="3" fillId="0" borderId="0" xfId="0" applyNumberFormat="1" applyFont="1"/>
    <xf numFmtId="165" fontId="3" fillId="0" borderId="0" xfId="0" applyNumberFormat="1" applyFont="1" applyAlignment="1">
      <alignment wrapText="1"/>
    </xf>
    <xf numFmtId="165" fontId="3" fillId="0" borderId="0" xfId="0" applyNumberFormat="1" applyFont="1"/>
    <xf numFmtId="166" fontId="4" fillId="0" borderId="0" xfId="0" applyNumberFormat="1" applyFont="1"/>
    <xf numFmtId="165" fontId="3" fillId="0" borderId="2" xfId="0" applyNumberFormat="1" applyFont="1" applyBorder="1" applyAlignment="1">
      <alignment wrapText="1"/>
    </xf>
    <xf numFmtId="165" fontId="3" fillId="0" borderId="2" xfId="0" applyNumberFormat="1" applyFont="1" applyBorder="1"/>
    <xf numFmtId="166" fontId="3" fillId="0" borderId="2" xfId="0" applyNumberFormat="1" applyFont="1" applyBorder="1"/>
    <xf numFmtId="165" fontId="3" fillId="0" borderId="5" xfId="0" applyNumberFormat="1" applyFont="1" applyBorder="1"/>
    <xf numFmtId="165" fontId="3" fillId="0" borderId="2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wrapText="1"/>
    </xf>
    <xf numFmtId="0" fontId="2" fillId="0" borderId="2" xfId="0" applyFont="1" applyFill="1" applyBorder="1" applyAlignment="1">
      <alignment wrapText="1"/>
    </xf>
    <xf numFmtId="165" fontId="3" fillId="0" borderId="5" xfId="0" applyNumberFormat="1" applyFont="1" applyBorder="1" applyAlignment="1">
      <alignment horizontal="center"/>
    </xf>
    <xf numFmtId="0" fontId="3" fillId="0" borderId="0" xfId="0" applyFont="1"/>
    <xf numFmtId="165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/>
    <xf numFmtId="2" fontId="2" fillId="0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3" fillId="0" borderId="4" xfId="0" applyNumberFormat="1" applyFont="1" applyBorder="1"/>
    <xf numFmtId="0" fontId="2" fillId="0" borderId="3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166" fontId="2" fillId="0" borderId="2" xfId="0" applyNumberFormat="1" applyFont="1" applyFill="1" applyBorder="1" applyAlignment="1">
      <alignment wrapText="1"/>
    </xf>
    <xf numFmtId="1" fontId="2" fillId="0" borderId="2" xfId="0" applyNumberFormat="1" applyFont="1" applyFill="1" applyBorder="1" applyAlignment="1">
      <alignment horizontal="center" wrapText="1"/>
    </xf>
    <xf numFmtId="164" fontId="1" fillId="0" borderId="6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6" fontId="1" fillId="0" borderId="8" xfId="0" applyNumberFormat="1" applyFont="1" applyBorder="1" applyAlignment="1">
      <alignment horizontal="center" vertical="center" wrapText="1"/>
    </xf>
    <xf numFmtId="166" fontId="3" fillId="0" borderId="10" xfId="0" applyNumberFormat="1" applyFont="1" applyBorder="1"/>
    <xf numFmtId="166" fontId="1" fillId="2" borderId="9" xfId="0" applyNumberFormat="1" applyFont="1" applyFill="1" applyBorder="1"/>
    <xf numFmtId="166" fontId="3" fillId="0" borderId="10" xfId="0" applyNumberFormat="1" applyFont="1" applyBorder="1" applyAlignment="1">
      <alignment horizontal="right"/>
    </xf>
    <xf numFmtId="166" fontId="3" fillId="0" borderId="15" xfId="0" applyNumberFormat="1" applyFont="1" applyBorder="1"/>
    <xf numFmtId="166" fontId="1" fillId="2" borderId="14" xfId="0" applyNumberFormat="1" applyFont="1" applyFill="1" applyBorder="1"/>
    <xf numFmtId="166" fontId="1" fillId="3" borderId="13" xfId="0" applyNumberFormat="1" applyFont="1" applyFill="1" applyBorder="1"/>
    <xf numFmtId="164" fontId="3" fillId="0" borderId="0" xfId="0" applyNumberFormat="1" applyFont="1" applyFill="1"/>
    <xf numFmtId="165" fontId="3" fillId="0" borderId="0" xfId="0" applyNumberFormat="1" applyFont="1" applyFill="1" applyAlignment="1">
      <alignment wrapText="1"/>
    </xf>
    <xf numFmtId="165" fontId="3" fillId="0" borderId="0" xfId="0" applyNumberFormat="1" applyFont="1" applyFill="1"/>
    <xf numFmtId="166" fontId="3" fillId="0" borderId="0" xfId="0" applyNumberFormat="1" applyFont="1" applyFill="1"/>
    <xf numFmtId="165" fontId="7" fillId="0" borderId="0" xfId="1" applyNumberFormat="1" applyFont="1" applyFill="1"/>
    <xf numFmtId="165" fontId="8" fillId="0" borderId="0" xfId="2" applyNumberFormat="1" applyFont="1" applyFill="1"/>
    <xf numFmtId="166" fontId="1" fillId="2" borderId="10" xfId="0" applyNumberFormat="1" applyFont="1" applyFill="1" applyBorder="1"/>
    <xf numFmtId="165" fontId="3" fillId="0" borderId="2" xfId="0" applyNumberFormat="1" applyFont="1" applyBorder="1" applyAlignment="1">
      <alignment horizontal="left" vertical="top" wrapText="1"/>
    </xf>
    <xf numFmtId="165" fontId="1" fillId="2" borderId="16" xfId="0" applyNumberFormat="1" applyFont="1" applyFill="1" applyBorder="1" applyAlignment="1">
      <alignment horizontal="right"/>
    </xf>
    <xf numFmtId="165" fontId="1" fillId="2" borderId="17" xfId="0" applyNumberFormat="1" applyFont="1" applyFill="1" applyBorder="1" applyAlignment="1">
      <alignment horizontal="right"/>
    </xf>
    <xf numFmtId="165" fontId="1" fillId="2" borderId="18" xfId="0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165" fontId="1" fillId="2" borderId="11" xfId="0" applyNumberFormat="1" applyFont="1" applyFill="1" applyBorder="1" applyAlignment="1">
      <alignment horizontal="left"/>
    </xf>
    <xf numFmtId="165" fontId="1" fillId="2" borderId="12" xfId="0" applyNumberFormat="1" applyFont="1" applyFill="1" applyBorder="1" applyAlignment="1">
      <alignment horizontal="left"/>
    </xf>
    <xf numFmtId="165" fontId="1" fillId="2" borderId="4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59"/>
  <sheetViews>
    <sheetView tabSelected="1" zoomScaleNormal="100" workbookViewId="0">
      <selection activeCell="A44" sqref="A44"/>
    </sheetView>
  </sheetViews>
  <sheetFormatPr defaultRowHeight="15" customHeight="1" x14ac:dyDescent="0.2"/>
  <cols>
    <col min="1" max="1" width="5.7109375" style="7" customWidth="1"/>
    <col min="2" max="2" width="44.85546875" style="8" customWidth="1"/>
    <col min="3" max="3" width="6.5703125" style="9" bestFit="1" customWidth="1"/>
    <col min="4" max="4" width="9.140625" style="9" customWidth="1"/>
    <col min="5" max="5" width="11.85546875" style="9" bestFit="1" customWidth="1"/>
    <col min="6" max="6" width="14.5703125" style="21" customWidth="1"/>
    <col min="7" max="7" width="11.5703125" style="9" bestFit="1" customWidth="1"/>
    <col min="8" max="8" width="11.7109375" style="9" bestFit="1" customWidth="1"/>
    <col min="9" max="253" width="9.140625" style="9"/>
    <col min="254" max="254" width="5.7109375" style="9" customWidth="1"/>
    <col min="255" max="255" width="38.28515625" style="9" customWidth="1"/>
    <col min="256" max="256" width="6.5703125" style="9" bestFit="1" customWidth="1"/>
    <col min="257" max="257" width="8.140625" style="9" bestFit="1" customWidth="1"/>
    <col min="258" max="258" width="10.7109375" style="9" bestFit="1" customWidth="1"/>
    <col min="259" max="259" width="10.85546875" style="9" customWidth="1"/>
    <col min="260" max="261" width="10.7109375" style="9" bestFit="1" customWidth="1"/>
    <col min="262" max="262" width="14.140625" style="9" bestFit="1" customWidth="1"/>
    <col min="263" max="263" width="9.140625" style="9"/>
    <col min="264" max="264" width="10.140625" style="9" bestFit="1" customWidth="1"/>
    <col min="265" max="509" width="9.140625" style="9"/>
    <col min="510" max="510" width="5.7109375" style="9" customWidth="1"/>
    <col min="511" max="511" width="38.28515625" style="9" customWidth="1"/>
    <col min="512" max="512" width="6.5703125" style="9" bestFit="1" customWidth="1"/>
    <col min="513" max="513" width="8.140625" style="9" bestFit="1" customWidth="1"/>
    <col min="514" max="514" width="10.7109375" style="9" bestFit="1" customWidth="1"/>
    <col min="515" max="515" width="10.85546875" style="9" customWidth="1"/>
    <col min="516" max="517" width="10.7109375" style="9" bestFit="1" customWidth="1"/>
    <col min="518" max="518" width="14.140625" style="9" bestFit="1" customWidth="1"/>
    <col min="519" max="519" width="9.140625" style="9"/>
    <col min="520" max="520" width="10.140625" style="9" bestFit="1" customWidth="1"/>
    <col min="521" max="765" width="9.140625" style="9"/>
    <col min="766" max="766" width="5.7109375" style="9" customWidth="1"/>
    <col min="767" max="767" width="38.28515625" style="9" customWidth="1"/>
    <col min="768" max="768" width="6.5703125" style="9" bestFit="1" customWidth="1"/>
    <col min="769" max="769" width="8.140625" style="9" bestFit="1" customWidth="1"/>
    <col min="770" max="770" width="10.7109375" style="9" bestFit="1" customWidth="1"/>
    <col min="771" max="771" width="10.85546875" style="9" customWidth="1"/>
    <col min="772" max="773" width="10.7109375" style="9" bestFit="1" customWidth="1"/>
    <col min="774" max="774" width="14.140625" style="9" bestFit="1" customWidth="1"/>
    <col min="775" max="775" width="9.140625" style="9"/>
    <col min="776" max="776" width="10.140625" style="9" bestFit="1" customWidth="1"/>
    <col min="777" max="1021" width="9.140625" style="9"/>
    <col min="1022" max="1022" width="5.7109375" style="9" customWidth="1"/>
    <col min="1023" max="1023" width="38.28515625" style="9" customWidth="1"/>
    <col min="1024" max="1024" width="6.5703125" style="9" bestFit="1" customWidth="1"/>
    <col min="1025" max="1025" width="8.140625" style="9" bestFit="1" customWidth="1"/>
    <col min="1026" max="1026" width="10.7109375" style="9" bestFit="1" customWidth="1"/>
    <col min="1027" max="1027" width="10.85546875" style="9" customWidth="1"/>
    <col min="1028" max="1029" width="10.7109375" style="9" bestFit="1" customWidth="1"/>
    <col min="1030" max="1030" width="14.140625" style="9" bestFit="1" customWidth="1"/>
    <col min="1031" max="1031" width="9.140625" style="9"/>
    <col min="1032" max="1032" width="10.140625" style="9" bestFit="1" customWidth="1"/>
    <col min="1033" max="1277" width="9.140625" style="9"/>
    <col min="1278" max="1278" width="5.7109375" style="9" customWidth="1"/>
    <col min="1279" max="1279" width="38.28515625" style="9" customWidth="1"/>
    <col min="1280" max="1280" width="6.5703125" style="9" bestFit="1" customWidth="1"/>
    <col min="1281" max="1281" width="8.140625" style="9" bestFit="1" customWidth="1"/>
    <col min="1282" max="1282" width="10.7109375" style="9" bestFit="1" customWidth="1"/>
    <col min="1283" max="1283" width="10.85546875" style="9" customWidth="1"/>
    <col min="1284" max="1285" width="10.7109375" style="9" bestFit="1" customWidth="1"/>
    <col min="1286" max="1286" width="14.140625" style="9" bestFit="1" customWidth="1"/>
    <col min="1287" max="1287" width="9.140625" style="9"/>
    <col min="1288" max="1288" width="10.140625" style="9" bestFit="1" customWidth="1"/>
    <col min="1289" max="1533" width="9.140625" style="9"/>
    <col min="1534" max="1534" width="5.7109375" style="9" customWidth="1"/>
    <col min="1535" max="1535" width="38.28515625" style="9" customWidth="1"/>
    <col min="1536" max="1536" width="6.5703125" style="9" bestFit="1" customWidth="1"/>
    <col min="1537" max="1537" width="8.140625" style="9" bestFit="1" customWidth="1"/>
    <col min="1538" max="1538" width="10.7109375" style="9" bestFit="1" customWidth="1"/>
    <col min="1539" max="1539" width="10.85546875" style="9" customWidth="1"/>
    <col min="1540" max="1541" width="10.7109375" style="9" bestFit="1" customWidth="1"/>
    <col min="1542" max="1542" width="14.140625" style="9" bestFit="1" customWidth="1"/>
    <col min="1543" max="1543" width="9.140625" style="9"/>
    <col min="1544" max="1544" width="10.140625" style="9" bestFit="1" customWidth="1"/>
    <col min="1545" max="1789" width="9.140625" style="9"/>
    <col min="1790" max="1790" width="5.7109375" style="9" customWidth="1"/>
    <col min="1791" max="1791" width="38.28515625" style="9" customWidth="1"/>
    <col min="1792" max="1792" width="6.5703125" style="9" bestFit="1" customWidth="1"/>
    <col min="1793" max="1793" width="8.140625" style="9" bestFit="1" customWidth="1"/>
    <col min="1794" max="1794" width="10.7109375" style="9" bestFit="1" customWidth="1"/>
    <col min="1795" max="1795" width="10.85546875" style="9" customWidth="1"/>
    <col min="1796" max="1797" width="10.7109375" style="9" bestFit="1" customWidth="1"/>
    <col min="1798" max="1798" width="14.140625" style="9" bestFit="1" customWidth="1"/>
    <col min="1799" max="1799" width="9.140625" style="9"/>
    <col min="1800" max="1800" width="10.140625" style="9" bestFit="1" customWidth="1"/>
    <col min="1801" max="2045" width="9.140625" style="9"/>
    <col min="2046" max="2046" width="5.7109375" style="9" customWidth="1"/>
    <col min="2047" max="2047" width="38.28515625" style="9" customWidth="1"/>
    <col min="2048" max="2048" width="6.5703125" style="9" bestFit="1" customWidth="1"/>
    <col min="2049" max="2049" width="8.140625" style="9" bestFit="1" customWidth="1"/>
    <col min="2050" max="2050" width="10.7109375" style="9" bestFit="1" customWidth="1"/>
    <col min="2051" max="2051" width="10.85546875" style="9" customWidth="1"/>
    <col min="2052" max="2053" width="10.7109375" style="9" bestFit="1" customWidth="1"/>
    <col min="2054" max="2054" width="14.140625" style="9" bestFit="1" customWidth="1"/>
    <col min="2055" max="2055" width="9.140625" style="9"/>
    <col min="2056" max="2056" width="10.140625" style="9" bestFit="1" customWidth="1"/>
    <col min="2057" max="2301" width="9.140625" style="9"/>
    <col min="2302" max="2302" width="5.7109375" style="9" customWidth="1"/>
    <col min="2303" max="2303" width="38.28515625" style="9" customWidth="1"/>
    <col min="2304" max="2304" width="6.5703125" style="9" bestFit="1" customWidth="1"/>
    <col min="2305" max="2305" width="8.140625" style="9" bestFit="1" customWidth="1"/>
    <col min="2306" max="2306" width="10.7109375" style="9" bestFit="1" customWidth="1"/>
    <col min="2307" max="2307" width="10.85546875" style="9" customWidth="1"/>
    <col min="2308" max="2309" width="10.7109375" style="9" bestFit="1" customWidth="1"/>
    <col min="2310" max="2310" width="14.140625" style="9" bestFit="1" customWidth="1"/>
    <col min="2311" max="2311" width="9.140625" style="9"/>
    <col min="2312" max="2312" width="10.140625" style="9" bestFit="1" customWidth="1"/>
    <col min="2313" max="2557" width="9.140625" style="9"/>
    <col min="2558" max="2558" width="5.7109375" style="9" customWidth="1"/>
    <col min="2559" max="2559" width="38.28515625" style="9" customWidth="1"/>
    <col min="2560" max="2560" width="6.5703125" style="9" bestFit="1" customWidth="1"/>
    <col min="2561" max="2561" width="8.140625" style="9" bestFit="1" customWidth="1"/>
    <col min="2562" max="2562" width="10.7109375" style="9" bestFit="1" customWidth="1"/>
    <col min="2563" max="2563" width="10.85546875" style="9" customWidth="1"/>
    <col min="2564" max="2565" width="10.7109375" style="9" bestFit="1" customWidth="1"/>
    <col min="2566" max="2566" width="14.140625" style="9" bestFit="1" customWidth="1"/>
    <col min="2567" max="2567" width="9.140625" style="9"/>
    <col min="2568" max="2568" width="10.140625" style="9" bestFit="1" customWidth="1"/>
    <col min="2569" max="2813" width="9.140625" style="9"/>
    <col min="2814" max="2814" width="5.7109375" style="9" customWidth="1"/>
    <col min="2815" max="2815" width="38.28515625" style="9" customWidth="1"/>
    <col min="2816" max="2816" width="6.5703125" style="9" bestFit="1" customWidth="1"/>
    <col min="2817" max="2817" width="8.140625" style="9" bestFit="1" customWidth="1"/>
    <col min="2818" max="2818" width="10.7109375" style="9" bestFit="1" customWidth="1"/>
    <col min="2819" max="2819" width="10.85546875" style="9" customWidth="1"/>
    <col min="2820" max="2821" width="10.7109375" style="9" bestFit="1" customWidth="1"/>
    <col min="2822" max="2822" width="14.140625" style="9" bestFit="1" customWidth="1"/>
    <col min="2823" max="2823" width="9.140625" style="9"/>
    <col min="2824" max="2824" width="10.140625" style="9" bestFit="1" customWidth="1"/>
    <col min="2825" max="3069" width="9.140625" style="9"/>
    <col min="3070" max="3070" width="5.7109375" style="9" customWidth="1"/>
    <col min="3071" max="3071" width="38.28515625" style="9" customWidth="1"/>
    <col min="3072" max="3072" width="6.5703125" style="9" bestFit="1" customWidth="1"/>
    <col min="3073" max="3073" width="8.140625" style="9" bestFit="1" customWidth="1"/>
    <col min="3074" max="3074" width="10.7109375" style="9" bestFit="1" customWidth="1"/>
    <col min="3075" max="3075" width="10.85546875" style="9" customWidth="1"/>
    <col min="3076" max="3077" width="10.7109375" style="9" bestFit="1" customWidth="1"/>
    <col min="3078" max="3078" width="14.140625" style="9" bestFit="1" customWidth="1"/>
    <col min="3079" max="3079" width="9.140625" style="9"/>
    <col min="3080" max="3080" width="10.140625" style="9" bestFit="1" customWidth="1"/>
    <col min="3081" max="3325" width="9.140625" style="9"/>
    <col min="3326" max="3326" width="5.7109375" style="9" customWidth="1"/>
    <col min="3327" max="3327" width="38.28515625" style="9" customWidth="1"/>
    <col min="3328" max="3328" width="6.5703125" style="9" bestFit="1" customWidth="1"/>
    <col min="3329" max="3329" width="8.140625" style="9" bestFit="1" customWidth="1"/>
    <col min="3330" max="3330" width="10.7109375" style="9" bestFit="1" customWidth="1"/>
    <col min="3331" max="3331" width="10.85546875" style="9" customWidth="1"/>
    <col min="3332" max="3333" width="10.7109375" style="9" bestFit="1" customWidth="1"/>
    <col min="3334" max="3334" width="14.140625" style="9" bestFit="1" customWidth="1"/>
    <col min="3335" max="3335" width="9.140625" style="9"/>
    <col min="3336" max="3336" width="10.140625" style="9" bestFit="1" customWidth="1"/>
    <col min="3337" max="3581" width="9.140625" style="9"/>
    <col min="3582" max="3582" width="5.7109375" style="9" customWidth="1"/>
    <col min="3583" max="3583" width="38.28515625" style="9" customWidth="1"/>
    <col min="3584" max="3584" width="6.5703125" style="9" bestFit="1" customWidth="1"/>
    <col min="3585" max="3585" width="8.140625" style="9" bestFit="1" customWidth="1"/>
    <col min="3586" max="3586" width="10.7109375" style="9" bestFit="1" customWidth="1"/>
    <col min="3587" max="3587" width="10.85546875" style="9" customWidth="1"/>
    <col min="3588" max="3589" width="10.7109375" style="9" bestFit="1" customWidth="1"/>
    <col min="3590" max="3590" width="14.140625" style="9" bestFit="1" customWidth="1"/>
    <col min="3591" max="3591" width="9.140625" style="9"/>
    <col min="3592" max="3592" width="10.140625" style="9" bestFit="1" customWidth="1"/>
    <col min="3593" max="3837" width="9.140625" style="9"/>
    <col min="3838" max="3838" width="5.7109375" style="9" customWidth="1"/>
    <col min="3839" max="3839" width="38.28515625" style="9" customWidth="1"/>
    <col min="3840" max="3840" width="6.5703125" style="9" bestFit="1" customWidth="1"/>
    <col min="3841" max="3841" width="8.140625" style="9" bestFit="1" customWidth="1"/>
    <col min="3842" max="3842" width="10.7109375" style="9" bestFit="1" customWidth="1"/>
    <col min="3843" max="3843" width="10.85546875" style="9" customWidth="1"/>
    <col min="3844" max="3845" width="10.7109375" style="9" bestFit="1" customWidth="1"/>
    <col min="3846" max="3846" width="14.140625" style="9" bestFit="1" customWidth="1"/>
    <col min="3847" max="3847" width="9.140625" style="9"/>
    <col min="3848" max="3848" width="10.140625" style="9" bestFit="1" customWidth="1"/>
    <col min="3849" max="4093" width="9.140625" style="9"/>
    <col min="4094" max="4094" width="5.7109375" style="9" customWidth="1"/>
    <col min="4095" max="4095" width="38.28515625" style="9" customWidth="1"/>
    <col min="4096" max="4096" width="6.5703125" style="9" bestFit="1" customWidth="1"/>
    <col min="4097" max="4097" width="8.140625" style="9" bestFit="1" customWidth="1"/>
    <col min="4098" max="4098" width="10.7109375" style="9" bestFit="1" customWidth="1"/>
    <col min="4099" max="4099" width="10.85546875" style="9" customWidth="1"/>
    <col min="4100" max="4101" width="10.7109375" style="9" bestFit="1" customWidth="1"/>
    <col min="4102" max="4102" width="14.140625" style="9" bestFit="1" customWidth="1"/>
    <col min="4103" max="4103" width="9.140625" style="9"/>
    <col min="4104" max="4104" width="10.140625" style="9" bestFit="1" customWidth="1"/>
    <col min="4105" max="4349" width="9.140625" style="9"/>
    <col min="4350" max="4350" width="5.7109375" style="9" customWidth="1"/>
    <col min="4351" max="4351" width="38.28515625" style="9" customWidth="1"/>
    <col min="4352" max="4352" width="6.5703125" style="9" bestFit="1" customWidth="1"/>
    <col min="4353" max="4353" width="8.140625" style="9" bestFit="1" customWidth="1"/>
    <col min="4354" max="4354" width="10.7109375" style="9" bestFit="1" customWidth="1"/>
    <col min="4355" max="4355" width="10.85546875" style="9" customWidth="1"/>
    <col min="4356" max="4357" width="10.7109375" style="9" bestFit="1" customWidth="1"/>
    <col min="4358" max="4358" width="14.140625" style="9" bestFit="1" customWidth="1"/>
    <col min="4359" max="4359" width="9.140625" style="9"/>
    <col min="4360" max="4360" width="10.140625" style="9" bestFit="1" customWidth="1"/>
    <col min="4361" max="4605" width="9.140625" style="9"/>
    <col min="4606" max="4606" width="5.7109375" style="9" customWidth="1"/>
    <col min="4607" max="4607" width="38.28515625" style="9" customWidth="1"/>
    <col min="4608" max="4608" width="6.5703125" style="9" bestFit="1" customWidth="1"/>
    <col min="4609" max="4609" width="8.140625" style="9" bestFit="1" customWidth="1"/>
    <col min="4610" max="4610" width="10.7109375" style="9" bestFit="1" customWidth="1"/>
    <col min="4611" max="4611" width="10.85546875" style="9" customWidth="1"/>
    <col min="4612" max="4613" width="10.7109375" style="9" bestFit="1" customWidth="1"/>
    <col min="4614" max="4614" width="14.140625" style="9" bestFit="1" customWidth="1"/>
    <col min="4615" max="4615" width="9.140625" style="9"/>
    <col min="4616" max="4616" width="10.140625" style="9" bestFit="1" customWidth="1"/>
    <col min="4617" max="4861" width="9.140625" style="9"/>
    <col min="4862" max="4862" width="5.7109375" style="9" customWidth="1"/>
    <col min="4863" max="4863" width="38.28515625" style="9" customWidth="1"/>
    <col min="4864" max="4864" width="6.5703125" style="9" bestFit="1" customWidth="1"/>
    <col min="4865" max="4865" width="8.140625" style="9" bestFit="1" customWidth="1"/>
    <col min="4866" max="4866" width="10.7109375" style="9" bestFit="1" customWidth="1"/>
    <col min="4867" max="4867" width="10.85546875" style="9" customWidth="1"/>
    <col min="4868" max="4869" width="10.7109375" style="9" bestFit="1" customWidth="1"/>
    <col min="4870" max="4870" width="14.140625" style="9" bestFit="1" customWidth="1"/>
    <col min="4871" max="4871" width="9.140625" style="9"/>
    <col min="4872" max="4872" width="10.140625" style="9" bestFit="1" customWidth="1"/>
    <col min="4873" max="5117" width="9.140625" style="9"/>
    <col min="5118" max="5118" width="5.7109375" style="9" customWidth="1"/>
    <col min="5119" max="5119" width="38.28515625" style="9" customWidth="1"/>
    <col min="5120" max="5120" width="6.5703125" style="9" bestFit="1" customWidth="1"/>
    <col min="5121" max="5121" width="8.140625" style="9" bestFit="1" customWidth="1"/>
    <col min="5122" max="5122" width="10.7109375" style="9" bestFit="1" customWidth="1"/>
    <col min="5123" max="5123" width="10.85546875" style="9" customWidth="1"/>
    <col min="5124" max="5125" width="10.7109375" style="9" bestFit="1" customWidth="1"/>
    <col min="5126" max="5126" width="14.140625" style="9" bestFit="1" customWidth="1"/>
    <col min="5127" max="5127" width="9.140625" style="9"/>
    <col min="5128" max="5128" width="10.140625" style="9" bestFit="1" customWidth="1"/>
    <col min="5129" max="5373" width="9.140625" style="9"/>
    <col min="5374" max="5374" width="5.7109375" style="9" customWidth="1"/>
    <col min="5375" max="5375" width="38.28515625" style="9" customWidth="1"/>
    <col min="5376" max="5376" width="6.5703125" style="9" bestFit="1" customWidth="1"/>
    <col min="5377" max="5377" width="8.140625" style="9" bestFit="1" customWidth="1"/>
    <col min="5378" max="5378" width="10.7109375" style="9" bestFit="1" customWidth="1"/>
    <col min="5379" max="5379" width="10.85546875" style="9" customWidth="1"/>
    <col min="5380" max="5381" width="10.7109375" style="9" bestFit="1" customWidth="1"/>
    <col min="5382" max="5382" width="14.140625" style="9" bestFit="1" customWidth="1"/>
    <col min="5383" max="5383" width="9.140625" style="9"/>
    <col min="5384" max="5384" width="10.140625" style="9" bestFit="1" customWidth="1"/>
    <col min="5385" max="5629" width="9.140625" style="9"/>
    <col min="5630" max="5630" width="5.7109375" style="9" customWidth="1"/>
    <col min="5631" max="5631" width="38.28515625" style="9" customWidth="1"/>
    <col min="5632" max="5632" width="6.5703125" style="9" bestFit="1" customWidth="1"/>
    <col min="5633" max="5633" width="8.140625" style="9" bestFit="1" customWidth="1"/>
    <col min="5634" max="5634" width="10.7109375" style="9" bestFit="1" customWidth="1"/>
    <col min="5635" max="5635" width="10.85546875" style="9" customWidth="1"/>
    <col min="5636" max="5637" width="10.7109375" style="9" bestFit="1" customWidth="1"/>
    <col min="5638" max="5638" width="14.140625" style="9" bestFit="1" customWidth="1"/>
    <col min="5639" max="5639" width="9.140625" style="9"/>
    <col min="5640" max="5640" width="10.140625" style="9" bestFit="1" customWidth="1"/>
    <col min="5641" max="5885" width="9.140625" style="9"/>
    <col min="5886" max="5886" width="5.7109375" style="9" customWidth="1"/>
    <col min="5887" max="5887" width="38.28515625" style="9" customWidth="1"/>
    <col min="5888" max="5888" width="6.5703125" style="9" bestFit="1" customWidth="1"/>
    <col min="5889" max="5889" width="8.140625" style="9" bestFit="1" customWidth="1"/>
    <col min="5890" max="5890" width="10.7109375" style="9" bestFit="1" customWidth="1"/>
    <col min="5891" max="5891" width="10.85546875" style="9" customWidth="1"/>
    <col min="5892" max="5893" width="10.7109375" style="9" bestFit="1" customWidth="1"/>
    <col min="5894" max="5894" width="14.140625" style="9" bestFit="1" customWidth="1"/>
    <col min="5895" max="5895" width="9.140625" style="9"/>
    <col min="5896" max="5896" width="10.140625" style="9" bestFit="1" customWidth="1"/>
    <col min="5897" max="6141" width="9.140625" style="9"/>
    <col min="6142" max="6142" width="5.7109375" style="9" customWidth="1"/>
    <col min="6143" max="6143" width="38.28515625" style="9" customWidth="1"/>
    <col min="6144" max="6144" width="6.5703125" style="9" bestFit="1" customWidth="1"/>
    <col min="6145" max="6145" width="8.140625" style="9" bestFit="1" customWidth="1"/>
    <col min="6146" max="6146" width="10.7109375" style="9" bestFit="1" customWidth="1"/>
    <col min="6147" max="6147" width="10.85546875" style="9" customWidth="1"/>
    <col min="6148" max="6149" width="10.7109375" style="9" bestFit="1" customWidth="1"/>
    <col min="6150" max="6150" width="14.140625" style="9" bestFit="1" customWidth="1"/>
    <col min="6151" max="6151" width="9.140625" style="9"/>
    <col min="6152" max="6152" width="10.140625" style="9" bestFit="1" customWidth="1"/>
    <col min="6153" max="6397" width="9.140625" style="9"/>
    <col min="6398" max="6398" width="5.7109375" style="9" customWidth="1"/>
    <col min="6399" max="6399" width="38.28515625" style="9" customWidth="1"/>
    <col min="6400" max="6400" width="6.5703125" style="9" bestFit="1" customWidth="1"/>
    <col min="6401" max="6401" width="8.140625" style="9" bestFit="1" customWidth="1"/>
    <col min="6402" max="6402" width="10.7109375" style="9" bestFit="1" customWidth="1"/>
    <col min="6403" max="6403" width="10.85546875" style="9" customWidth="1"/>
    <col min="6404" max="6405" width="10.7109375" style="9" bestFit="1" customWidth="1"/>
    <col min="6406" max="6406" width="14.140625" style="9" bestFit="1" customWidth="1"/>
    <col min="6407" max="6407" width="9.140625" style="9"/>
    <col min="6408" max="6408" width="10.140625" style="9" bestFit="1" customWidth="1"/>
    <col min="6409" max="6653" width="9.140625" style="9"/>
    <col min="6654" max="6654" width="5.7109375" style="9" customWidth="1"/>
    <col min="6655" max="6655" width="38.28515625" style="9" customWidth="1"/>
    <col min="6656" max="6656" width="6.5703125" style="9" bestFit="1" customWidth="1"/>
    <col min="6657" max="6657" width="8.140625" style="9" bestFit="1" customWidth="1"/>
    <col min="6658" max="6658" width="10.7109375" style="9" bestFit="1" customWidth="1"/>
    <col min="6659" max="6659" width="10.85546875" style="9" customWidth="1"/>
    <col min="6660" max="6661" width="10.7109375" style="9" bestFit="1" customWidth="1"/>
    <col min="6662" max="6662" width="14.140625" style="9" bestFit="1" customWidth="1"/>
    <col min="6663" max="6663" width="9.140625" style="9"/>
    <col min="6664" max="6664" width="10.140625" style="9" bestFit="1" customWidth="1"/>
    <col min="6665" max="6909" width="9.140625" style="9"/>
    <col min="6910" max="6910" width="5.7109375" style="9" customWidth="1"/>
    <col min="6911" max="6911" width="38.28515625" style="9" customWidth="1"/>
    <col min="6912" max="6912" width="6.5703125" style="9" bestFit="1" customWidth="1"/>
    <col min="6913" max="6913" width="8.140625" style="9" bestFit="1" customWidth="1"/>
    <col min="6914" max="6914" width="10.7109375" style="9" bestFit="1" customWidth="1"/>
    <col min="6915" max="6915" width="10.85546875" style="9" customWidth="1"/>
    <col min="6916" max="6917" width="10.7109375" style="9" bestFit="1" customWidth="1"/>
    <col min="6918" max="6918" width="14.140625" style="9" bestFit="1" customWidth="1"/>
    <col min="6919" max="6919" width="9.140625" style="9"/>
    <col min="6920" max="6920" width="10.140625" style="9" bestFit="1" customWidth="1"/>
    <col min="6921" max="7165" width="9.140625" style="9"/>
    <col min="7166" max="7166" width="5.7109375" style="9" customWidth="1"/>
    <col min="7167" max="7167" width="38.28515625" style="9" customWidth="1"/>
    <col min="7168" max="7168" width="6.5703125" style="9" bestFit="1" customWidth="1"/>
    <col min="7169" max="7169" width="8.140625" style="9" bestFit="1" customWidth="1"/>
    <col min="7170" max="7170" width="10.7109375" style="9" bestFit="1" customWidth="1"/>
    <col min="7171" max="7171" width="10.85546875" style="9" customWidth="1"/>
    <col min="7172" max="7173" width="10.7109375" style="9" bestFit="1" customWidth="1"/>
    <col min="7174" max="7174" width="14.140625" style="9" bestFit="1" customWidth="1"/>
    <col min="7175" max="7175" width="9.140625" style="9"/>
    <col min="7176" max="7176" width="10.140625" style="9" bestFit="1" customWidth="1"/>
    <col min="7177" max="7421" width="9.140625" style="9"/>
    <col min="7422" max="7422" width="5.7109375" style="9" customWidth="1"/>
    <col min="7423" max="7423" width="38.28515625" style="9" customWidth="1"/>
    <col min="7424" max="7424" width="6.5703125" style="9" bestFit="1" customWidth="1"/>
    <col min="7425" max="7425" width="8.140625" style="9" bestFit="1" customWidth="1"/>
    <col min="7426" max="7426" width="10.7109375" style="9" bestFit="1" customWidth="1"/>
    <col min="7427" max="7427" width="10.85546875" style="9" customWidth="1"/>
    <col min="7428" max="7429" width="10.7109375" style="9" bestFit="1" customWidth="1"/>
    <col min="7430" max="7430" width="14.140625" style="9" bestFit="1" customWidth="1"/>
    <col min="7431" max="7431" width="9.140625" style="9"/>
    <col min="7432" max="7432" width="10.140625" style="9" bestFit="1" customWidth="1"/>
    <col min="7433" max="7677" width="9.140625" style="9"/>
    <col min="7678" max="7678" width="5.7109375" style="9" customWidth="1"/>
    <col min="7679" max="7679" width="38.28515625" style="9" customWidth="1"/>
    <col min="7680" max="7680" width="6.5703125" style="9" bestFit="1" customWidth="1"/>
    <col min="7681" max="7681" width="8.140625" style="9" bestFit="1" customWidth="1"/>
    <col min="7682" max="7682" width="10.7109375" style="9" bestFit="1" customWidth="1"/>
    <col min="7683" max="7683" width="10.85546875" style="9" customWidth="1"/>
    <col min="7684" max="7685" width="10.7109375" style="9" bestFit="1" customWidth="1"/>
    <col min="7686" max="7686" width="14.140625" style="9" bestFit="1" customWidth="1"/>
    <col min="7687" max="7687" width="9.140625" style="9"/>
    <col min="7688" max="7688" width="10.140625" style="9" bestFit="1" customWidth="1"/>
    <col min="7689" max="7933" width="9.140625" style="9"/>
    <col min="7934" max="7934" width="5.7109375" style="9" customWidth="1"/>
    <col min="7935" max="7935" width="38.28515625" style="9" customWidth="1"/>
    <col min="7936" max="7936" width="6.5703125" style="9" bestFit="1" customWidth="1"/>
    <col min="7937" max="7937" width="8.140625" style="9" bestFit="1" customWidth="1"/>
    <col min="7938" max="7938" width="10.7109375" style="9" bestFit="1" customWidth="1"/>
    <col min="7939" max="7939" width="10.85546875" style="9" customWidth="1"/>
    <col min="7940" max="7941" width="10.7109375" style="9" bestFit="1" customWidth="1"/>
    <col min="7942" max="7942" width="14.140625" style="9" bestFit="1" customWidth="1"/>
    <col min="7943" max="7943" width="9.140625" style="9"/>
    <col min="7944" max="7944" width="10.140625" style="9" bestFit="1" customWidth="1"/>
    <col min="7945" max="8189" width="9.140625" style="9"/>
    <col min="8190" max="8190" width="5.7109375" style="9" customWidth="1"/>
    <col min="8191" max="8191" width="38.28515625" style="9" customWidth="1"/>
    <col min="8192" max="8192" width="6.5703125" style="9" bestFit="1" customWidth="1"/>
    <col min="8193" max="8193" width="8.140625" style="9" bestFit="1" customWidth="1"/>
    <col min="8194" max="8194" width="10.7109375" style="9" bestFit="1" customWidth="1"/>
    <col min="8195" max="8195" width="10.85546875" style="9" customWidth="1"/>
    <col min="8196" max="8197" width="10.7109375" style="9" bestFit="1" customWidth="1"/>
    <col min="8198" max="8198" width="14.140625" style="9" bestFit="1" customWidth="1"/>
    <col min="8199" max="8199" width="9.140625" style="9"/>
    <col min="8200" max="8200" width="10.140625" style="9" bestFit="1" customWidth="1"/>
    <col min="8201" max="8445" width="9.140625" style="9"/>
    <col min="8446" max="8446" width="5.7109375" style="9" customWidth="1"/>
    <col min="8447" max="8447" width="38.28515625" style="9" customWidth="1"/>
    <col min="8448" max="8448" width="6.5703125" style="9" bestFit="1" customWidth="1"/>
    <col min="8449" max="8449" width="8.140625" style="9" bestFit="1" customWidth="1"/>
    <col min="8450" max="8450" width="10.7109375" style="9" bestFit="1" customWidth="1"/>
    <col min="8451" max="8451" width="10.85546875" style="9" customWidth="1"/>
    <col min="8452" max="8453" width="10.7109375" style="9" bestFit="1" customWidth="1"/>
    <col min="8454" max="8454" width="14.140625" style="9" bestFit="1" customWidth="1"/>
    <col min="8455" max="8455" width="9.140625" style="9"/>
    <col min="8456" max="8456" width="10.140625" style="9" bestFit="1" customWidth="1"/>
    <col min="8457" max="8701" width="9.140625" style="9"/>
    <col min="8702" max="8702" width="5.7109375" style="9" customWidth="1"/>
    <col min="8703" max="8703" width="38.28515625" style="9" customWidth="1"/>
    <col min="8704" max="8704" width="6.5703125" style="9" bestFit="1" customWidth="1"/>
    <col min="8705" max="8705" width="8.140625" style="9" bestFit="1" customWidth="1"/>
    <col min="8706" max="8706" width="10.7109375" style="9" bestFit="1" customWidth="1"/>
    <col min="8707" max="8707" width="10.85546875" style="9" customWidth="1"/>
    <col min="8708" max="8709" width="10.7109375" style="9" bestFit="1" customWidth="1"/>
    <col min="8710" max="8710" width="14.140625" style="9" bestFit="1" customWidth="1"/>
    <col min="8711" max="8711" width="9.140625" style="9"/>
    <col min="8712" max="8712" width="10.140625" style="9" bestFit="1" customWidth="1"/>
    <col min="8713" max="8957" width="9.140625" style="9"/>
    <col min="8958" max="8958" width="5.7109375" style="9" customWidth="1"/>
    <col min="8959" max="8959" width="38.28515625" style="9" customWidth="1"/>
    <col min="8960" max="8960" width="6.5703125" style="9" bestFit="1" customWidth="1"/>
    <col min="8961" max="8961" width="8.140625" style="9" bestFit="1" customWidth="1"/>
    <col min="8962" max="8962" width="10.7109375" style="9" bestFit="1" customWidth="1"/>
    <col min="8963" max="8963" width="10.85546875" style="9" customWidth="1"/>
    <col min="8964" max="8965" width="10.7109375" style="9" bestFit="1" customWidth="1"/>
    <col min="8966" max="8966" width="14.140625" style="9" bestFit="1" customWidth="1"/>
    <col min="8967" max="8967" width="9.140625" style="9"/>
    <col min="8968" max="8968" width="10.140625" style="9" bestFit="1" customWidth="1"/>
    <col min="8969" max="9213" width="9.140625" style="9"/>
    <col min="9214" max="9214" width="5.7109375" style="9" customWidth="1"/>
    <col min="9215" max="9215" width="38.28515625" style="9" customWidth="1"/>
    <col min="9216" max="9216" width="6.5703125" style="9" bestFit="1" customWidth="1"/>
    <col min="9217" max="9217" width="8.140625" style="9" bestFit="1" customWidth="1"/>
    <col min="9218" max="9218" width="10.7109375" style="9" bestFit="1" customWidth="1"/>
    <col min="9219" max="9219" width="10.85546875" style="9" customWidth="1"/>
    <col min="9220" max="9221" width="10.7109375" style="9" bestFit="1" customWidth="1"/>
    <col min="9222" max="9222" width="14.140625" style="9" bestFit="1" customWidth="1"/>
    <col min="9223" max="9223" width="9.140625" style="9"/>
    <col min="9224" max="9224" width="10.140625" style="9" bestFit="1" customWidth="1"/>
    <col min="9225" max="9469" width="9.140625" style="9"/>
    <col min="9470" max="9470" width="5.7109375" style="9" customWidth="1"/>
    <col min="9471" max="9471" width="38.28515625" style="9" customWidth="1"/>
    <col min="9472" max="9472" width="6.5703125" style="9" bestFit="1" customWidth="1"/>
    <col min="9473" max="9473" width="8.140625" style="9" bestFit="1" customWidth="1"/>
    <col min="9474" max="9474" width="10.7109375" style="9" bestFit="1" customWidth="1"/>
    <col min="9475" max="9475" width="10.85546875" style="9" customWidth="1"/>
    <col min="9476" max="9477" width="10.7109375" style="9" bestFit="1" customWidth="1"/>
    <col min="9478" max="9478" width="14.140625" style="9" bestFit="1" customWidth="1"/>
    <col min="9479" max="9479" width="9.140625" style="9"/>
    <col min="9480" max="9480" width="10.140625" style="9" bestFit="1" customWidth="1"/>
    <col min="9481" max="9725" width="9.140625" style="9"/>
    <col min="9726" max="9726" width="5.7109375" style="9" customWidth="1"/>
    <col min="9727" max="9727" width="38.28515625" style="9" customWidth="1"/>
    <col min="9728" max="9728" width="6.5703125" style="9" bestFit="1" customWidth="1"/>
    <col min="9729" max="9729" width="8.140625" style="9" bestFit="1" customWidth="1"/>
    <col min="9730" max="9730" width="10.7109375" style="9" bestFit="1" customWidth="1"/>
    <col min="9731" max="9731" width="10.85546875" style="9" customWidth="1"/>
    <col min="9732" max="9733" width="10.7109375" style="9" bestFit="1" customWidth="1"/>
    <col min="9734" max="9734" width="14.140625" style="9" bestFit="1" customWidth="1"/>
    <col min="9735" max="9735" width="9.140625" style="9"/>
    <col min="9736" max="9736" width="10.140625" style="9" bestFit="1" customWidth="1"/>
    <col min="9737" max="9981" width="9.140625" style="9"/>
    <col min="9982" max="9982" width="5.7109375" style="9" customWidth="1"/>
    <col min="9983" max="9983" width="38.28515625" style="9" customWidth="1"/>
    <col min="9984" max="9984" width="6.5703125" style="9" bestFit="1" customWidth="1"/>
    <col min="9985" max="9985" width="8.140625" style="9" bestFit="1" customWidth="1"/>
    <col min="9986" max="9986" width="10.7109375" style="9" bestFit="1" customWidth="1"/>
    <col min="9987" max="9987" width="10.85546875" style="9" customWidth="1"/>
    <col min="9988" max="9989" width="10.7109375" style="9" bestFit="1" customWidth="1"/>
    <col min="9990" max="9990" width="14.140625" style="9" bestFit="1" customWidth="1"/>
    <col min="9991" max="9991" width="9.140625" style="9"/>
    <col min="9992" max="9992" width="10.140625" style="9" bestFit="1" customWidth="1"/>
    <col min="9993" max="10237" width="9.140625" style="9"/>
    <col min="10238" max="10238" width="5.7109375" style="9" customWidth="1"/>
    <col min="10239" max="10239" width="38.28515625" style="9" customWidth="1"/>
    <col min="10240" max="10240" width="6.5703125" style="9" bestFit="1" customWidth="1"/>
    <col min="10241" max="10241" width="8.140625" style="9" bestFit="1" customWidth="1"/>
    <col min="10242" max="10242" width="10.7109375" style="9" bestFit="1" customWidth="1"/>
    <col min="10243" max="10243" width="10.85546875" style="9" customWidth="1"/>
    <col min="10244" max="10245" width="10.7109375" style="9" bestFit="1" customWidth="1"/>
    <col min="10246" max="10246" width="14.140625" style="9" bestFit="1" customWidth="1"/>
    <col min="10247" max="10247" width="9.140625" style="9"/>
    <col min="10248" max="10248" width="10.140625" style="9" bestFit="1" customWidth="1"/>
    <col min="10249" max="10493" width="9.140625" style="9"/>
    <col min="10494" max="10494" width="5.7109375" style="9" customWidth="1"/>
    <col min="10495" max="10495" width="38.28515625" style="9" customWidth="1"/>
    <col min="10496" max="10496" width="6.5703125" style="9" bestFit="1" customWidth="1"/>
    <col min="10497" max="10497" width="8.140625" style="9" bestFit="1" customWidth="1"/>
    <col min="10498" max="10498" width="10.7109375" style="9" bestFit="1" customWidth="1"/>
    <col min="10499" max="10499" width="10.85546875" style="9" customWidth="1"/>
    <col min="10500" max="10501" width="10.7109375" style="9" bestFit="1" customWidth="1"/>
    <col min="10502" max="10502" width="14.140625" style="9" bestFit="1" customWidth="1"/>
    <col min="10503" max="10503" width="9.140625" style="9"/>
    <col min="10504" max="10504" width="10.140625" style="9" bestFit="1" customWidth="1"/>
    <col min="10505" max="10749" width="9.140625" style="9"/>
    <col min="10750" max="10750" width="5.7109375" style="9" customWidth="1"/>
    <col min="10751" max="10751" width="38.28515625" style="9" customWidth="1"/>
    <col min="10752" max="10752" width="6.5703125" style="9" bestFit="1" customWidth="1"/>
    <col min="10753" max="10753" width="8.140625" style="9" bestFit="1" customWidth="1"/>
    <col min="10754" max="10754" width="10.7109375" style="9" bestFit="1" customWidth="1"/>
    <col min="10755" max="10755" width="10.85546875" style="9" customWidth="1"/>
    <col min="10756" max="10757" width="10.7109375" style="9" bestFit="1" customWidth="1"/>
    <col min="10758" max="10758" width="14.140625" style="9" bestFit="1" customWidth="1"/>
    <col min="10759" max="10759" width="9.140625" style="9"/>
    <col min="10760" max="10760" width="10.140625" style="9" bestFit="1" customWidth="1"/>
    <col min="10761" max="11005" width="9.140625" style="9"/>
    <col min="11006" max="11006" width="5.7109375" style="9" customWidth="1"/>
    <col min="11007" max="11007" width="38.28515625" style="9" customWidth="1"/>
    <col min="11008" max="11008" width="6.5703125" style="9" bestFit="1" customWidth="1"/>
    <col min="11009" max="11009" width="8.140625" style="9" bestFit="1" customWidth="1"/>
    <col min="11010" max="11010" width="10.7109375" style="9" bestFit="1" customWidth="1"/>
    <col min="11011" max="11011" width="10.85546875" style="9" customWidth="1"/>
    <col min="11012" max="11013" width="10.7109375" style="9" bestFit="1" customWidth="1"/>
    <col min="11014" max="11014" width="14.140625" style="9" bestFit="1" customWidth="1"/>
    <col min="11015" max="11015" width="9.140625" style="9"/>
    <col min="11016" max="11016" width="10.140625" style="9" bestFit="1" customWidth="1"/>
    <col min="11017" max="11261" width="9.140625" style="9"/>
    <col min="11262" max="11262" width="5.7109375" style="9" customWidth="1"/>
    <col min="11263" max="11263" width="38.28515625" style="9" customWidth="1"/>
    <col min="11264" max="11264" width="6.5703125" style="9" bestFit="1" customWidth="1"/>
    <col min="11265" max="11265" width="8.140625" style="9" bestFit="1" customWidth="1"/>
    <col min="11266" max="11266" width="10.7109375" style="9" bestFit="1" customWidth="1"/>
    <col min="11267" max="11267" width="10.85546875" style="9" customWidth="1"/>
    <col min="11268" max="11269" width="10.7109375" style="9" bestFit="1" customWidth="1"/>
    <col min="11270" max="11270" width="14.140625" style="9" bestFit="1" customWidth="1"/>
    <col min="11271" max="11271" width="9.140625" style="9"/>
    <col min="11272" max="11272" width="10.140625" style="9" bestFit="1" customWidth="1"/>
    <col min="11273" max="11517" width="9.140625" style="9"/>
    <col min="11518" max="11518" width="5.7109375" style="9" customWidth="1"/>
    <col min="11519" max="11519" width="38.28515625" style="9" customWidth="1"/>
    <col min="11520" max="11520" width="6.5703125" style="9" bestFit="1" customWidth="1"/>
    <col min="11521" max="11521" width="8.140625" style="9" bestFit="1" customWidth="1"/>
    <col min="11522" max="11522" width="10.7109375" style="9" bestFit="1" customWidth="1"/>
    <col min="11523" max="11523" width="10.85546875" style="9" customWidth="1"/>
    <col min="11524" max="11525" width="10.7109375" style="9" bestFit="1" customWidth="1"/>
    <col min="11526" max="11526" width="14.140625" style="9" bestFit="1" customWidth="1"/>
    <col min="11527" max="11527" width="9.140625" style="9"/>
    <col min="11528" max="11528" width="10.140625" style="9" bestFit="1" customWidth="1"/>
    <col min="11529" max="11773" width="9.140625" style="9"/>
    <col min="11774" max="11774" width="5.7109375" style="9" customWidth="1"/>
    <col min="11775" max="11775" width="38.28515625" style="9" customWidth="1"/>
    <col min="11776" max="11776" width="6.5703125" style="9" bestFit="1" customWidth="1"/>
    <col min="11777" max="11777" width="8.140625" style="9" bestFit="1" customWidth="1"/>
    <col min="11778" max="11778" width="10.7109375" style="9" bestFit="1" customWidth="1"/>
    <col min="11779" max="11779" width="10.85546875" style="9" customWidth="1"/>
    <col min="11780" max="11781" width="10.7109375" style="9" bestFit="1" customWidth="1"/>
    <col min="11782" max="11782" width="14.140625" style="9" bestFit="1" customWidth="1"/>
    <col min="11783" max="11783" width="9.140625" style="9"/>
    <col min="11784" max="11784" width="10.140625" style="9" bestFit="1" customWidth="1"/>
    <col min="11785" max="12029" width="9.140625" style="9"/>
    <col min="12030" max="12030" width="5.7109375" style="9" customWidth="1"/>
    <col min="12031" max="12031" width="38.28515625" style="9" customWidth="1"/>
    <col min="12032" max="12032" width="6.5703125" style="9" bestFit="1" customWidth="1"/>
    <col min="12033" max="12033" width="8.140625" style="9" bestFit="1" customWidth="1"/>
    <col min="12034" max="12034" width="10.7109375" style="9" bestFit="1" customWidth="1"/>
    <col min="12035" max="12035" width="10.85546875" style="9" customWidth="1"/>
    <col min="12036" max="12037" width="10.7109375" style="9" bestFit="1" customWidth="1"/>
    <col min="12038" max="12038" width="14.140625" style="9" bestFit="1" customWidth="1"/>
    <col min="12039" max="12039" width="9.140625" style="9"/>
    <col min="12040" max="12040" width="10.140625" style="9" bestFit="1" customWidth="1"/>
    <col min="12041" max="12285" width="9.140625" style="9"/>
    <col min="12286" max="12286" width="5.7109375" style="9" customWidth="1"/>
    <col min="12287" max="12287" width="38.28515625" style="9" customWidth="1"/>
    <col min="12288" max="12288" width="6.5703125" style="9" bestFit="1" customWidth="1"/>
    <col min="12289" max="12289" width="8.140625" style="9" bestFit="1" customWidth="1"/>
    <col min="12290" max="12290" width="10.7109375" style="9" bestFit="1" customWidth="1"/>
    <col min="12291" max="12291" width="10.85546875" style="9" customWidth="1"/>
    <col min="12292" max="12293" width="10.7109375" style="9" bestFit="1" customWidth="1"/>
    <col min="12294" max="12294" width="14.140625" style="9" bestFit="1" customWidth="1"/>
    <col min="12295" max="12295" width="9.140625" style="9"/>
    <col min="12296" max="12296" width="10.140625" style="9" bestFit="1" customWidth="1"/>
    <col min="12297" max="12541" width="9.140625" style="9"/>
    <col min="12542" max="12542" width="5.7109375" style="9" customWidth="1"/>
    <col min="12543" max="12543" width="38.28515625" style="9" customWidth="1"/>
    <col min="12544" max="12544" width="6.5703125" style="9" bestFit="1" customWidth="1"/>
    <col min="12545" max="12545" width="8.140625" style="9" bestFit="1" customWidth="1"/>
    <col min="12546" max="12546" width="10.7109375" style="9" bestFit="1" customWidth="1"/>
    <col min="12547" max="12547" width="10.85546875" style="9" customWidth="1"/>
    <col min="12548" max="12549" width="10.7109375" style="9" bestFit="1" customWidth="1"/>
    <col min="12550" max="12550" width="14.140625" style="9" bestFit="1" customWidth="1"/>
    <col min="12551" max="12551" width="9.140625" style="9"/>
    <col min="12552" max="12552" width="10.140625" style="9" bestFit="1" customWidth="1"/>
    <col min="12553" max="12797" width="9.140625" style="9"/>
    <col min="12798" max="12798" width="5.7109375" style="9" customWidth="1"/>
    <col min="12799" max="12799" width="38.28515625" style="9" customWidth="1"/>
    <col min="12800" max="12800" width="6.5703125" style="9" bestFit="1" customWidth="1"/>
    <col min="12801" max="12801" width="8.140625" style="9" bestFit="1" customWidth="1"/>
    <col min="12802" max="12802" width="10.7109375" style="9" bestFit="1" customWidth="1"/>
    <col min="12803" max="12803" width="10.85546875" style="9" customWidth="1"/>
    <col min="12804" max="12805" width="10.7109375" style="9" bestFit="1" customWidth="1"/>
    <col min="12806" max="12806" width="14.140625" style="9" bestFit="1" customWidth="1"/>
    <col min="12807" max="12807" width="9.140625" style="9"/>
    <col min="12808" max="12808" width="10.140625" style="9" bestFit="1" customWidth="1"/>
    <col min="12809" max="13053" width="9.140625" style="9"/>
    <col min="13054" max="13054" width="5.7109375" style="9" customWidth="1"/>
    <col min="13055" max="13055" width="38.28515625" style="9" customWidth="1"/>
    <col min="13056" max="13056" width="6.5703125" style="9" bestFit="1" customWidth="1"/>
    <col min="13057" max="13057" width="8.140625" style="9" bestFit="1" customWidth="1"/>
    <col min="13058" max="13058" width="10.7109375" style="9" bestFit="1" customWidth="1"/>
    <col min="13059" max="13059" width="10.85546875" style="9" customWidth="1"/>
    <col min="13060" max="13061" width="10.7109375" style="9" bestFit="1" customWidth="1"/>
    <col min="13062" max="13062" width="14.140625" style="9" bestFit="1" customWidth="1"/>
    <col min="13063" max="13063" width="9.140625" style="9"/>
    <col min="13064" max="13064" width="10.140625" style="9" bestFit="1" customWidth="1"/>
    <col min="13065" max="13309" width="9.140625" style="9"/>
    <col min="13310" max="13310" width="5.7109375" style="9" customWidth="1"/>
    <col min="13311" max="13311" width="38.28515625" style="9" customWidth="1"/>
    <col min="13312" max="13312" width="6.5703125" style="9" bestFit="1" customWidth="1"/>
    <col min="13313" max="13313" width="8.140625" style="9" bestFit="1" customWidth="1"/>
    <col min="13314" max="13314" width="10.7109375" style="9" bestFit="1" customWidth="1"/>
    <col min="13315" max="13315" width="10.85546875" style="9" customWidth="1"/>
    <col min="13316" max="13317" width="10.7109375" style="9" bestFit="1" customWidth="1"/>
    <col min="13318" max="13318" width="14.140625" style="9" bestFit="1" customWidth="1"/>
    <col min="13319" max="13319" width="9.140625" style="9"/>
    <col min="13320" max="13320" width="10.140625" style="9" bestFit="1" customWidth="1"/>
    <col min="13321" max="13565" width="9.140625" style="9"/>
    <col min="13566" max="13566" width="5.7109375" style="9" customWidth="1"/>
    <col min="13567" max="13567" width="38.28515625" style="9" customWidth="1"/>
    <col min="13568" max="13568" width="6.5703125" style="9" bestFit="1" customWidth="1"/>
    <col min="13569" max="13569" width="8.140625" style="9" bestFit="1" customWidth="1"/>
    <col min="13570" max="13570" width="10.7109375" style="9" bestFit="1" customWidth="1"/>
    <col min="13571" max="13571" width="10.85546875" style="9" customWidth="1"/>
    <col min="13572" max="13573" width="10.7109375" style="9" bestFit="1" customWidth="1"/>
    <col min="13574" max="13574" width="14.140625" style="9" bestFit="1" customWidth="1"/>
    <col min="13575" max="13575" width="9.140625" style="9"/>
    <col min="13576" max="13576" width="10.140625" style="9" bestFit="1" customWidth="1"/>
    <col min="13577" max="13821" width="9.140625" style="9"/>
    <col min="13822" max="13822" width="5.7109375" style="9" customWidth="1"/>
    <col min="13823" max="13823" width="38.28515625" style="9" customWidth="1"/>
    <col min="13824" max="13824" width="6.5703125" style="9" bestFit="1" customWidth="1"/>
    <col min="13825" max="13825" width="8.140625" style="9" bestFit="1" customWidth="1"/>
    <col min="13826" max="13826" width="10.7109375" style="9" bestFit="1" customWidth="1"/>
    <col min="13827" max="13827" width="10.85546875" style="9" customWidth="1"/>
    <col min="13828" max="13829" width="10.7109375" style="9" bestFit="1" customWidth="1"/>
    <col min="13830" max="13830" width="14.140625" style="9" bestFit="1" customWidth="1"/>
    <col min="13831" max="13831" width="9.140625" style="9"/>
    <col min="13832" max="13832" width="10.140625" style="9" bestFit="1" customWidth="1"/>
    <col min="13833" max="14077" width="9.140625" style="9"/>
    <col min="14078" max="14078" width="5.7109375" style="9" customWidth="1"/>
    <col min="14079" max="14079" width="38.28515625" style="9" customWidth="1"/>
    <col min="14080" max="14080" width="6.5703125" style="9" bestFit="1" customWidth="1"/>
    <col min="14081" max="14081" width="8.140625" style="9" bestFit="1" customWidth="1"/>
    <col min="14082" max="14082" width="10.7109375" style="9" bestFit="1" customWidth="1"/>
    <col min="14083" max="14083" width="10.85546875" style="9" customWidth="1"/>
    <col min="14084" max="14085" width="10.7109375" style="9" bestFit="1" customWidth="1"/>
    <col min="14086" max="14086" width="14.140625" style="9" bestFit="1" customWidth="1"/>
    <col min="14087" max="14087" width="9.140625" style="9"/>
    <col min="14088" max="14088" width="10.140625" style="9" bestFit="1" customWidth="1"/>
    <col min="14089" max="14333" width="9.140625" style="9"/>
    <col min="14334" max="14334" width="5.7109375" style="9" customWidth="1"/>
    <col min="14335" max="14335" width="38.28515625" style="9" customWidth="1"/>
    <col min="14336" max="14336" width="6.5703125" style="9" bestFit="1" customWidth="1"/>
    <col min="14337" max="14337" width="8.140625" style="9" bestFit="1" customWidth="1"/>
    <col min="14338" max="14338" width="10.7109375" style="9" bestFit="1" customWidth="1"/>
    <col min="14339" max="14339" width="10.85546875" style="9" customWidth="1"/>
    <col min="14340" max="14341" width="10.7109375" style="9" bestFit="1" customWidth="1"/>
    <col min="14342" max="14342" width="14.140625" style="9" bestFit="1" customWidth="1"/>
    <col min="14343" max="14343" width="9.140625" style="9"/>
    <col min="14344" max="14344" width="10.140625" style="9" bestFit="1" customWidth="1"/>
    <col min="14345" max="14589" width="9.140625" style="9"/>
    <col min="14590" max="14590" width="5.7109375" style="9" customWidth="1"/>
    <col min="14591" max="14591" width="38.28515625" style="9" customWidth="1"/>
    <col min="14592" max="14592" width="6.5703125" style="9" bestFit="1" customWidth="1"/>
    <col min="14593" max="14593" width="8.140625" style="9" bestFit="1" customWidth="1"/>
    <col min="14594" max="14594" width="10.7109375" style="9" bestFit="1" customWidth="1"/>
    <col min="14595" max="14595" width="10.85546875" style="9" customWidth="1"/>
    <col min="14596" max="14597" width="10.7109375" style="9" bestFit="1" customWidth="1"/>
    <col min="14598" max="14598" width="14.140625" style="9" bestFit="1" customWidth="1"/>
    <col min="14599" max="14599" width="9.140625" style="9"/>
    <col min="14600" max="14600" width="10.140625" style="9" bestFit="1" customWidth="1"/>
    <col min="14601" max="14845" width="9.140625" style="9"/>
    <col min="14846" max="14846" width="5.7109375" style="9" customWidth="1"/>
    <col min="14847" max="14847" width="38.28515625" style="9" customWidth="1"/>
    <col min="14848" max="14848" width="6.5703125" style="9" bestFit="1" customWidth="1"/>
    <col min="14849" max="14849" width="8.140625" style="9" bestFit="1" customWidth="1"/>
    <col min="14850" max="14850" width="10.7109375" style="9" bestFit="1" customWidth="1"/>
    <col min="14851" max="14851" width="10.85546875" style="9" customWidth="1"/>
    <col min="14852" max="14853" width="10.7109375" style="9" bestFit="1" customWidth="1"/>
    <col min="14854" max="14854" width="14.140625" style="9" bestFit="1" customWidth="1"/>
    <col min="14855" max="14855" width="9.140625" style="9"/>
    <col min="14856" max="14856" width="10.140625" style="9" bestFit="1" customWidth="1"/>
    <col min="14857" max="15101" width="9.140625" style="9"/>
    <col min="15102" max="15102" width="5.7109375" style="9" customWidth="1"/>
    <col min="15103" max="15103" width="38.28515625" style="9" customWidth="1"/>
    <col min="15104" max="15104" width="6.5703125" style="9" bestFit="1" customWidth="1"/>
    <col min="15105" max="15105" width="8.140625" style="9" bestFit="1" customWidth="1"/>
    <col min="15106" max="15106" width="10.7109375" style="9" bestFit="1" customWidth="1"/>
    <col min="15107" max="15107" width="10.85546875" style="9" customWidth="1"/>
    <col min="15108" max="15109" width="10.7109375" style="9" bestFit="1" customWidth="1"/>
    <col min="15110" max="15110" width="14.140625" style="9" bestFit="1" customWidth="1"/>
    <col min="15111" max="15111" width="9.140625" style="9"/>
    <col min="15112" max="15112" width="10.140625" style="9" bestFit="1" customWidth="1"/>
    <col min="15113" max="15357" width="9.140625" style="9"/>
    <col min="15358" max="15358" width="5.7109375" style="9" customWidth="1"/>
    <col min="15359" max="15359" width="38.28515625" style="9" customWidth="1"/>
    <col min="15360" max="15360" width="6.5703125" style="9" bestFit="1" customWidth="1"/>
    <col min="15361" max="15361" width="8.140625" style="9" bestFit="1" customWidth="1"/>
    <col min="15362" max="15362" width="10.7109375" style="9" bestFit="1" customWidth="1"/>
    <col min="15363" max="15363" width="10.85546875" style="9" customWidth="1"/>
    <col min="15364" max="15365" width="10.7109375" style="9" bestFit="1" customWidth="1"/>
    <col min="15366" max="15366" width="14.140625" style="9" bestFit="1" customWidth="1"/>
    <col min="15367" max="15367" width="9.140625" style="9"/>
    <col min="15368" max="15368" width="10.140625" style="9" bestFit="1" customWidth="1"/>
    <col min="15369" max="15613" width="9.140625" style="9"/>
    <col min="15614" max="15614" width="5.7109375" style="9" customWidth="1"/>
    <col min="15615" max="15615" width="38.28515625" style="9" customWidth="1"/>
    <col min="15616" max="15616" width="6.5703125" style="9" bestFit="1" customWidth="1"/>
    <col min="15617" max="15617" width="8.140625" style="9" bestFit="1" customWidth="1"/>
    <col min="15618" max="15618" width="10.7109375" style="9" bestFit="1" customWidth="1"/>
    <col min="15619" max="15619" width="10.85546875" style="9" customWidth="1"/>
    <col min="15620" max="15621" width="10.7109375" style="9" bestFit="1" customWidth="1"/>
    <col min="15622" max="15622" width="14.140625" style="9" bestFit="1" customWidth="1"/>
    <col min="15623" max="15623" width="9.140625" style="9"/>
    <col min="15624" max="15624" width="10.140625" style="9" bestFit="1" customWidth="1"/>
    <col min="15625" max="15869" width="9.140625" style="9"/>
    <col min="15870" max="15870" width="5.7109375" style="9" customWidth="1"/>
    <col min="15871" max="15871" width="38.28515625" style="9" customWidth="1"/>
    <col min="15872" max="15872" width="6.5703125" style="9" bestFit="1" customWidth="1"/>
    <col min="15873" max="15873" width="8.140625" style="9" bestFit="1" customWidth="1"/>
    <col min="15874" max="15874" width="10.7109375" style="9" bestFit="1" customWidth="1"/>
    <col min="15875" max="15875" width="10.85546875" style="9" customWidth="1"/>
    <col min="15876" max="15877" width="10.7109375" style="9" bestFit="1" customWidth="1"/>
    <col min="15878" max="15878" width="14.140625" style="9" bestFit="1" customWidth="1"/>
    <col min="15879" max="15879" width="9.140625" style="9"/>
    <col min="15880" max="15880" width="10.140625" style="9" bestFit="1" customWidth="1"/>
    <col min="15881" max="16125" width="9.140625" style="9"/>
    <col min="16126" max="16126" width="5.7109375" style="9" customWidth="1"/>
    <col min="16127" max="16127" width="38.28515625" style="9" customWidth="1"/>
    <col min="16128" max="16128" width="6.5703125" style="9" bestFit="1" customWidth="1"/>
    <col min="16129" max="16129" width="8.140625" style="9" bestFit="1" customWidth="1"/>
    <col min="16130" max="16130" width="10.7109375" style="9" bestFit="1" customWidth="1"/>
    <col min="16131" max="16131" width="10.85546875" style="9" customWidth="1"/>
    <col min="16132" max="16133" width="10.7109375" style="9" bestFit="1" customWidth="1"/>
    <col min="16134" max="16134" width="14.140625" style="9" bestFit="1" customWidth="1"/>
    <col min="16135" max="16135" width="9.140625" style="9"/>
    <col min="16136" max="16136" width="10.140625" style="9" bestFit="1" customWidth="1"/>
    <col min="16137" max="16384" width="9.140625" style="9"/>
  </cols>
  <sheetData>
    <row r="4" spans="1:6" s="19" customFormat="1" ht="15" customHeight="1" x14ac:dyDescent="0.25">
      <c r="A4" s="54"/>
      <c r="B4" s="54"/>
      <c r="C4" s="54"/>
      <c r="D4" s="54"/>
      <c r="E4" s="54"/>
      <c r="F4" s="1"/>
    </row>
    <row r="5" spans="1:6" s="19" customFormat="1" ht="15" customHeight="1" x14ac:dyDescent="0.25">
      <c r="A5" s="2" t="s">
        <v>19</v>
      </c>
      <c r="B5" s="3"/>
      <c r="C5" s="2"/>
      <c r="D5" s="2"/>
      <c r="E5" s="2"/>
      <c r="F5" s="2"/>
    </row>
    <row r="6" spans="1:6" s="19" customFormat="1" ht="15" customHeight="1" x14ac:dyDescent="0.25">
      <c r="A6" s="54" t="s">
        <v>20</v>
      </c>
      <c r="B6" s="54"/>
      <c r="C6" s="54"/>
      <c r="D6" s="54"/>
      <c r="E6" s="54"/>
      <c r="F6" s="4"/>
    </row>
    <row r="7" spans="1:6" s="19" customFormat="1" ht="15" customHeight="1" x14ac:dyDescent="0.25">
      <c r="A7" s="54"/>
      <c r="B7" s="54"/>
      <c r="C7" s="5"/>
      <c r="D7" s="5"/>
      <c r="E7" s="6"/>
      <c r="F7" s="5"/>
    </row>
    <row r="8" spans="1:6" ht="15" customHeight="1" thickBot="1" x14ac:dyDescent="0.3">
      <c r="F8" s="10"/>
    </row>
    <row r="9" spans="1:6" s="20" customFormat="1" ht="30" customHeight="1" thickBot="1" x14ac:dyDescent="0.3">
      <c r="A9" s="32" t="s">
        <v>0</v>
      </c>
      <c r="B9" s="33" t="s">
        <v>1</v>
      </c>
      <c r="C9" s="33" t="s">
        <v>2</v>
      </c>
      <c r="D9" s="33" t="s">
        <v>3</v>
      </c>
      <c r="E9" s="33" t="s">
        <v>4</v>
      </c>
      <c r="F9" s="34" t="s">
        <v>5</v>
      </c>
    </row>
    <row r="10" spans="1:6" ht="15" customHeight="1" x14ac:dyDescent="0.25">
      <c r="A10" s="55" t="s">
        <v>9</v>
      </c>
      <c r="B10" s="56"/>
      <c r="C10" s="56"/>
      <c r="D10" s="56"/>
      <c r="E10" s="56"/>
      <c r="F10" s="36">
        <f>SUM(F11:F11)</f>
        <v>0</v>
      </c>
    </row>
    <row r="11" spans="1:6" ht="15" customHeight="1" x14ac:dyDescent="0.2">
      <c r="A11" s="29">
        <f>1</f>
        <v>1</v>
      </c>
      <c r="B11" s="17" t="s">
        <v>47</v>
      </c>
      <c r="C11" s="23" t="s">
        <v>6</v>
      </c>
      <c r="D11" s="31">
        <v>1</v>
      </c>
      <c r="E11" s="30"/>
      <c r="F11" s="35">
        <f>D11*E11</f>
        <v>0</v>
      </c>
    </row>
    <row r="12" spans="1:6" ht="15" customHeight="1" x14ac:dyDescent="0.25">
      <c r="A12" s="52" t="s">
        <v>10</v>
      </c>
      <c r="B12" s="53"/>
      <c r="C12" s="53"/>
      <c r="D12" s="53"/>
      <c r="E12" s="53"/>
      <c r="F12" s="40">
        <f>SUM(F13:F20)</f>
        <v>0</v>
      </c>
    </row>
    <row r="13" spans="1:6" ht="15" customHeight="1" x14ac:dyDescent="0.2">
      <c r="A13" s="25">
        <f>1+A11</f>
        <v>2</v>
      </c>
      <c r="B13" s="26" t="s">
        <v>21</v>
      </c>
      <c r="C13" s="27" t="s">
        <v>6</v>
      </c>
      <c r="D13" s="27">
        <v>1</v>
      </c>
      <c r="E13" s="28"/>
      <c r="F13" s="37">
        <f>D13*E13</f>
        <v>0</v>
      </c>
    </row>
    <row r="14" spans="1:6" ht="15" customHeight="1" x14ac:dyDescent="0.2">
      <c r="A14" s="25">
        <f>A13+1</f>
        <v>3</v>
      </c>
      <c r="B14" s="17" t="s">
        <v>12</v>
      </c>
      <c r="C14" s="23" t="s">
        <v>6</v>
      </c>
      <c r="D14" s="22">
        <v>5</v>
      </c>
      <c r="E14" s="30"/>
      <c r="F14" s="37">
        <f>D14*E14</f>
        <v>0</v>
      </c>
    </row>
    <row r="15" spans="1:6" ht="15" customHeight="1" x14ac:dyDescent="0.2">
      <c r="A15" s="25">
        <f t="shared" ref="A15:A20" si="0">A14+1</f>
        <v>4</v>
      </c>
      <c r="B15" s="17" t="s">
        <v>22</v>
      </c>
      <c r="C15" s="23" t="s">
        <v>7</v>
      </c>
      <c r="D15" s="22">
        <v>90</v>
      </c>
      <c r="E15" s="30"/>
      <c r="F15" s="37">
        <f t="shared" ref="F15:F17" si="1">D15*E15</f>
        <v>0</v>
      </c>
    </row>
    <row r="16" spans="1:6" ht="15" customHeight="1" x14ac:dyDescent="0.2">
      <c r="A16" s="25">
        <f t="shared" si="0"/>
        <v>5</v>
      </c>
      <c r="B16" s="17" t="s">
        <v>23</v>
      </c>
      <c r="C16" s="23" t="s">
        <v>7</v>
      </c>
      <c r="D16" s="22">
        <v>190</v>
      </c>
      <c r="E16" s="30"/>
      <c r="F16" s="37">
        <f t="shared" si="1"/>
        <v>0</v>
      </c>
    </row>
    <row r="17" spans="1:6" ht="15" customHeight="1" x14ac:dyDescent="0.2">
      <c r="A17" s="25">
        <f t="shared" si="0"/>
        <v>6</v>
      </c>
      <c r="B17" s="17" t="s">
        <v>13</v>
      </c>
      <c r="C17" s="23" t="s">
        <v>6</v>
      </c>
      <c r="D17" s="22">
        <v>1</v>
      </c>
      <c r="E17" s="30"/>
      <c r="F17" s="37">
        <f t="shared" si="1"/>
        <v>0</v>
      </c>
    </row>
    <row r="18" spans="1:6" ht="15" customHeight="1" x14ac:dyDescent="0.2">
      <c r="A18" s="25">
        <f t="shared" si="0"/>
        <v>7</v>
      </c>
      <c r="B18" s="17" t="s">
        <v>24</v>
      </c>
      <c r="C18" s="23" t="s">
        <v>7</v>
      </c>
      <c r="D18" s="22">
        <v>422</v>
      </c>
      <c r="E18" s="30"/>
      <c r="F18" s="37">
        <f t="shared" ref="F18:F20" si="2">D18*E18</f>
        <v>0</v>
      </c>
    </row>
    <row r="19" spans="1:6" ht="15" customHeight="1" x14ac:dyDescent="0.2">
      <c r="A19" s="25">
        <f t="shared" si="0"/>
        <v>8</v>
      </c>
      <c r="B19" s="17" t="s">
        <v>50</v>
      </c>
      <c r="C19" s="23" t="s">
        <v>7</v>
      </c>
      <c r="D19" s="22">
        <v>732</v>
      </c>
      <c r="E19" s="30"/>
      <c r="F19" s="37">
        <f t="shared" si="2"/>
        <v>0</v>
      </c>
    </row>
    <row r="20" spans="1:6" ht="15" customHeight="1" thickBot="1" x14ac:dyDescent="0.25">
      <c r="A20" s="25">
        <f t="shared" si="0"/>
        <v>9</v>
      </c>
      <c r="B20" s="17" t="s">
        <v>25</v>
      </c>
      <c r="C20" s="23" t="s">
        <v>6</v>
      </c>
      <c r="D20" s="22">
        <v>1</v>
      </c>
      <c r="E20" s="30"/>
      <c r="F20" s="37">
        <f t="shared" si="2"/>
        <v>0</v>
      </c>
    </row>
    <row r="21" spans="1:6" ht="15" customHeight="1" x14ac:dyDescent="0.25">
      <c r="A21" s="55" t="s">
        <v>8</v>
      </c>
      <c r="B21" s="56"/>
      <c r="C21" s="56"/>
      <c r="D21" s="56"/>
      <c r="E21" s="56"/>
      <c r="F21" s="36">
        <f>SUM(F22:F28)</f>
        <v>0</v>
      </c>
    </row>
    <row r="22" spans="1:6" ht="15" customHeight="1" x14ac:dyDescent="0.2">
      <c r="A22" s="24">
        <f>A20+1</f>
        <v>10</v>
      </c>
      <c r="B22" s="48" t="s">
        <v>48</v>
      </c>
      <c r="C22" s="15" t="s">
        <v>7</v>
      </c>
      <c r="D22" s="15">
        <v>131</v>
      </c>
      <c r="E22" s="12"/>
      <c r="F22" s="35">
        <f t="shared" ref="F22:F27" si="3">D22*E22</f>
        <v>0</v>
      </c>
    </row>
    <row r="23" spans="1:6" ht="15" customHeight="1" x14ac:dyDescent="0.2">
      <c r="A23" s="24">
        <f>1+A22</f>
        <v>11</v>
      </c>
      <c r="B23" s="11" t="s">
        <v>26</v>
      </c>
      <c r="C23" s="15" t="s">
        <v>7</v>
      </c>
      <c r="D23" s="15">
        <f>56+30+18</f>
        <v>104</v>
      </c>
      <c r="E23" s="12"/>
      <c r="F23" s="35">
        <f t="shared" si="3"/>
        <v>0</v>
      </c>
    </row>
    <row r="24" spans="1:6" ht="15" customHeight="1" x14ac:dyDescent="0.2">
      <c r="A24" s="24">
        <f t="shared" ref="A24:A27" si="4">1+A23</f>
        <v>12</v>
      </c>
      <c r="B24" s="11" t="s">
        <v>27</v>
      </c>
      <c r="C24" s="15" t="s">
        <v>7</v>
      </c>
      <c r="D24" s="15">
        <f>34+85</f>
        <v>119</v>
      </c>
      <c r="E24" s="12"/>
      <c r="F24" s="35">
        <f t="shared" si="3"/>
        <v>0</v>
      </c>
    </row>
    <row r="25" spans="1:6" ht="15" customHeight="1" x14ac:dyDescent="0.2">
      <c r="A25" s="24">
        <f t="shared" si="4"/>
        <v>13</v>
      </c>
      <c r="B25" s="16" t="s">
        <v>28</v>
      </c>
      <c r="C25" s="18" t="s">
        <v>7</v>
      </c>
      <c r="D25" s="18">
        <v>119</v>
      </c>
      <c r="E25" s="14"/>
      <c r="F25" s="38">
        <f t="shared" si="3"/>
        <v>0</v>
      </c>
    </row>
    <row r="26" spans="1:6" ht="15" customHeight="1" x14ac:dyDescent="0.2">
      <c r="A26" s="24">
        <f t="shared" si="4"/>
        <v>14</v>
      </c>
      <c r="B26" s="11" t="s">
        <v>29</v>
      </c>
      <c r="C26" s="15" t="s">
        <v>6</v>
      </c>
      <c r="D26" s="15">
        <v>1</v>
      </c>
      <c r="E26" s="12"/>
      <c r="F26" s="13">
        <f t="shared" si="3"/>
        <v>0</v>
      </c>
    </row>
    <row r="27" spans="1:6" ht="15" customHeight="1" x14ac:dyDescent="0.2">
      <c r="A27" s="24">
        <f t="shared" si="4"/>
        <v>15</v>
      </c>
      <c r="B27" s="11" t="s">
        <v>30</v>
      </c>
      <c r="C27" s="15" t="s">
        <v>7</v>
      </c>
      <c r="D27" s="15">
        <v>18.5</v>
      </c>
      <c r="E27" s="12"/>
      <c r="F27" s="13">
        <f t="shared" si="3"/>
        <v>0</v>
      </c>
    </row>
    <row r="28" spans="1:6" ht="15" customHeight="1" x14ac:dyDescent="0.2">
      <c r="A28" s="24">
        <f t="shared" ref="A28" si="5">1+A27</f>
        <v>16</v>
      </c>
      <c r="B28" s="11" t="s">
        <v>46</v>
      </c>
      <c r="C28" s="15" t="s">
        <v>6</v>
      </c>
      <c r="D28" s="15">
        <v>1</v>
      </c>
      <c r="E28" s="12"/>
      <c r="F28" s="13">
        <f t="shared" ref="F28" si="6">D28*E28</f>
        <v>0</v>
      </c>
    </row>
    <row r="29" spans="1:6" ht="15" customHeight="1" x14ac:dyDescent="0.25">
      <c r="A29" s="57" t="s">
        <v>11</v>
      </c>
      <c r="B29" s="58"/>
      <c r="C29" s="58"/>
      <c r="D29" s="58"/>
      <c r="E29" s="58"/>
      <c r="F29" s="47">
        <f>SUM(F30:F35)</f>
        <v>0</v>
      </c>
    </row>
    <row r="30" spans="1:6" ht="15" customHeight="1" x14ac:dyDescent="0.2">
      <c r="A30" s="24">
        <f>A28+1</f>
        <v>17</v>
      </c>
      <c r="B30" s="11" t="s">
        <v>31</v>
      </c>
      <c r="C30" s="15" t="s">
        <v>7</v>
      </c>
      <c r="D30" s="15">
        <f>(3.6+2+5+1.8+1.2+4.4+2.3+1.7+5.5+8)*2.8</f>
        <v>99.399999999999991</v>
      </c>
      <c r="E30" s="12"/>
      <c r="F30" s="35">
        <f t="shared" ref="F30:F34" si="7">D30*E30</f>
        <v>0</v>
      </c>
    </row>
    <row r="31" spans="1:6" ht="15" customHeight="1" x14ac:dyDescent="0.2">
      <c r="A31" s="24">
        <f>1+A30</f>
        <v>18</v>
      </c>
      <c r="B31" s="11" t="s">
        <v>32</v>
      </c>
      <c r="C31" s="15" t="s">
        <v>7</v>
      </c>
      <c r="D31" s="15">
        <f>D30*2</f>
        <v>198.79999999999998</v>
      </c>
      <c r="E31" s="12"/>
      <c r="F31" s="35">
        <f t="shared" si="7"/>
        <v>0</v>
      </c>
    </row>
    <row r="32" spans="1:6" ht="15" customHeight="1" x14ac:dyDescent="0.2">
      <c r="A32" s="24">
        <f>1+A31</f>
        <v>19</v>
      </c>
      <c r="B32" s="11" t="s">
        <v>44</v>
      </c>
      <c r="C32" s="15" t="s">
        <v>6</v>
      </c>
      <c r="D32" s="15">
        <v>1</v>
      </c>
      <c r="E32" s="12"/>
      <c r="F32" s="35">
        <f t="shared" ref="F32:F33" si="8">D32*E32</f>
        <v>0</v>
      </c>
    </row>
    <row r="33" spans="1:6" ht="15" customHeight="1" x14ac:dyDescent="0.2">
      <c r="A33" s="24">
        <f>1+A32</f>
        <v>20</v>
      </c>
      <c r="B33" s="11" t="s">
        <v>45</v>
      </c>
      <c r="C33" s="15" t="s">
        <v>6</v>
      </c>
      <c r="D33" s="15">
        <f>D32*2</f>
        <v>2</v>
      </c>
      <c r="E33" s="12"/>
      <c r="F33" s="35">
        <f t="shared" si="8"/>
        <v>0</v>
      </c>
    </row>
    <row r="34" spans="1:6" ht="15" customHeight="1" x14ac:dyDescent="0.2">
      <c r="A34" s="24">
        <f t="shared" ref="A34:A35" si="9">1+A33</f>
        <v>21</v>
      </c>
      <c r="B34" s="11" t="s">
        <v>33</v>
      </c>
      <c r="C34" s="15" t="s">
        <v>7</v>
      </c>
      <c r="D34" s="15">
        <f>(23+17+19+22+10+4+113)*2.8</f>
        <v>582.4</v>
      </c>
      <c r="E34" s="12"/>
      <c r="F34" s="35">
        <f t="shared" si="7"/>
        <v>0</v>
      </c>
    </row>
    <row r="35" spans="1:6" ht="15" customHeight="1" x14ac:dyDescent="0.2">
      <c r="A35" s="24">
        <f t="shared" si="9"/>
        <v>22</v>
      </c>
      <c r="B35" s="16" t="s">
        <v>34</v>
      </c>
      <c r="C35" s="18" t="s">
        <v>6</v>
      </c>
      <c r="D35" s="18">
        <v>1</v>
      </c>
      <c r="E35" s="14"/>
      <c r="F35" s="38">
        <f t="shared" ref="F35" si="10">D35*E35</f>
        <v>0</v>
      </c>
    </row>
    <row r="36" spans="1:6" ht="15" customHeight="1" x14ac:dyDescent="0.25">
      <c r="A36" s="52" t="s">
        <v>35</v>
      </c>
      <c r="B36" s="53"/>
      <c r="C36" s="53"/>
      <c r="D36" s="53"/>
      <c r="E36" s="53"/>
      <c r="F36" s="40">
        <f>SUM(F37:F41)</f>
        <v>0</v>
      </c>
    </row>
    <row r="37" spans="1:6" ht="15" customHeight="1" x14ac:dyDescent="0.2">
      <c r="A37" s="25">
        <f>A35+1</f>
        <v>23</v>
      </c>
      <c r="B37" s="26" t="s">
        <v>36</v>
      </c>
      <c r="C37" s="27" t="s">
        <v>7</v>
      </c>
      <c r="D37" s="22">
        <v>422</v>
      </c>
      <c r="E37" s="28"/>
      <c r="F37" s="37">
        <f>D37*E37</f>
        <v>0</v>
      </c>
    </row>
    <row r="38" spans="1:6" ht="15" customHeight="1" x14ac:dyDescent="0.2">
      <c r="A38" s="25">
        <f>A37+1</f>
        <v>24</v>
      </c>
      <c r="B38" s="17" t="s">
        <v>37</v>
      </c>
      <c r="C38" s="23" t="s">
        <v>7</v>
      </c>
      <c r="D38" s="22">
        <v>422</v>
      </c>
      <c r="E38" s="30"/>
      <c r="F38" s="37">
        <f>D38*E38</f>
        <v>0</v>
      </c>
    </row>
    <row r="39" spans="1:6" ht="15" customHeight="1" x14ac:dyDescent="0.2">
      <c r="A39" s="25">
        <f t="shared" ref="A39:A41" si="11">A38+1</f>
        <v>25</v>
      </c>
      <c r="B39" s="17" t="s">
        <v>38</v>
      </c>
      <c r="C39" s="23" t="s">
        <v>7</v>
      </c>
      <c r="D39" s="22">
        <v>422</v>
      </c>
      <c r="E39" s="30"/>
      <c r="F39" s="37">
        <f t="shared" ref="F39" si="12">D39*E39</f>
        <v>0</v>
      </c>
    </row>
    <row r="40" spans="1:6" ht="15" customHeight="1" x14ac:dyDescent="0.2">
      <c r="A40" s="25">
        <f t="shared" si="11"/>
        <v>26</v>
      </c>
      <c r="B40" s="17" t="s">
        <v>39</v>
      </c>
      <c r="C40" s="23" t="s">
        <v>6</v>
      </c>
      <c r="D40" s="22">
        <v>1</v>
      </c>
      <c r="E40" s="30"/>
      <c r="F40" s="37">
        <f t="shared" ref="F40:F41" si="13">D40*E40</f>
        <v>0</v>
      </c>
    </row>
    <row r="41" spans="1:6" ht="15" customHeight="1" x14ac:dyDescent="0.2">
      <c r="A41" s="25">
        <f t="shared" si="11"/>
        <v>27</v>
      </c>
      <c r="B41" s="17" t="s">
        <v>40</v>
      </c>
      <c r="C41" s="23" t="s">
        <v>6</v>
      </c>
      <c r="D41" s="22">
        <v>1</v>
      </c>
      <c r="E41" s="30"/>
      <c r="F41" s="37">
        <f t="shared" si="13"/>
        <v>0</v>
      </c>
    </row>
    <row r="42" spans="1:6" ht="15" customHeight="1" x14ac:dyDescent="0.25">
      <c r="A42" s="52" t="s">
        <v>16</v>
      </c>
      <c r="B42" s="53"/>
      <c r="C42" s="53"/>
      <c r="D42" s="53"/>
      <c r="E42" s="53"/>
      <c r="F42" s="40">
        <f>SUM(F43:F49)</f>
        <v>0</v>
      </c>
    </row>
    <row r="43" spans="1:6" ht="15" customHeight="1" x14ac:dyDescent="0.2">
      <c r="A43" s="25">
        <f>A41+1</f>
        <v>28</v>
      </c>
      <c r="B43" s="26" t="s">
        <v>41</v>
      </c>
      <c r="C43" s="27" t="s">
        <v>6</v>
      </c>
      <c r="D43" s="22">
        <v>1</v>
      </c>
      <c r="E43" s="28"/>
      <c r="F43" s="37">
        <f>D43*E43</f>
        <v>0</v>
      </c>
    </row>
    <row r="44" spans="1:6" ht="15" customHeight="1" x14ac:dyDescent="0.2">
      <c r="A44" s="25">
        <f>A43+1</f>
        <v>29</v>
      </c>
      <c r="B44" s="17" t="s">
        <v>49</v>
      </c>
      <c r="C44" s="23" t="s">
        <v>6</v>
      </c>
      <c r="D44" s="22">
        <v>1</v>
      </c>
      <c r="E44" s="30"/>
      <c r="F44" s="37">
        <f>D44*E44</f>
        <v>0</v>
      </c>
    </row>
    <row r="45" spans="1:6" ht="15" customHeight="1" x14ac:dyDescent="0.2">
      <c r="A45" s="25">
        <f t="shared" ref="A45:A49" si="14">A44+1</f>
        <v>30</v>
      </c>
      <c r="B45" s="17" t="s">
        <v>42</v>
      </c>
      <c r="C45" s="23" t="s">
        <v>7</v>
      </c>
      <c r="D45" s="22">
        <v>732</v>
      </c>
      <c r="E45" s="30"/>
      <c r="F45" s="37">
        <f t="shared" ref="F45:F47" si="15">D45*E45</f>
        <v>0</v>
      </c>
    </row>
    <row r="46" spans="1:6" ht="15" customHeight="1" x14ac:dyDescent="0.2">
      <c r="A46" s="25">
        <f t="shared" si="14"/>
        <v>31</v>
      </c>
      <c r="B46" s="17" t="s">
        <v>15</v>
      </c>
      <c r="C46" s="23" t="s">
        <v>6</v>
      </c>
      <c r="D46" s="22">
        <v>1</v>
      </c>
      <c r="E46" s="30"/>
      <c r="F46" s="37">
        <f t="shared" si="15"/>
        <v>0</v>
      </c>
    </row>
    <row r="47" spans="1:6" ht="15" customHeight="1" x14ac:dyDescent="0.2">
      <c r="A47" s="25">
        <f t="shared" si="14"/>
        <v>32</v>
      </c>
      <c r="B47" s="17" t="s">
        <v>17</v>
      </c>
      <c r="C47" s="23" t="s">
        <v>6</v>
      </c>
      <c r="D47" s="22">
        <v>1</v>
      </c>
      <c r="E47" s="30"/>
      <c r="F47" s="37">
        <f t="shared" si="15"/>
        <v>0</v>
      </c>
    </row>
    <row r="48" spans="1:6" ht="15" customHeight="1" x14ac:dyDescent="0.2">
      <c r="A48" s="25">
        <f t="shared" si="14"/>
        <v>33</v>
      </c>
      <c r="B48" s="17" t="s">
        <v>43</v>
      </c>
      <c r="C48" s="23" t="s">
        <v>6</v>
      </c>
      <c r="D48" s="22">
        <v>1</v>
      </c>
      <c r="E48" s="30"/>
      <c r="F48" s="37">
        <f>D48*E48</f>
        <v>0</v>
      </c>
    </row>
    <row r="49" spans="1:6" ht="15" customHeight="1" x14ac:dyDescent="0.2">
      <c r="A49" s="25">
        <f t="shared" si="14"/>
        <v>34</v>
      </c>
      <c r="B49" s="17" t="s">
        <v>14</v>
      </c>
      <c r="C49" s="23" t="s">
        <v>6</v>
      </c>
      <c r="D49" s="22">
        <v>1</v>
      </c>
      <c r="E49" s="30"/>
      <c r="F49" s="37">
        <f>D49*E49</f>
        <v>0</v>
      </c>
    </row>
    <row r="50" spans="1:6" ht="15" customHeight="1" thickBot="1" x14ac:dyDescent="0.3">
      <c r="A50" s="49" t="s">
        <v>18</v>
      </c>
      <c r="B50" s="50"/>
      <c r="C50" s="50"/>
      <c r="D50" s="50"/>
      <c r="E50" s="51"/>
      <c r="F50" s="39">
        <f>F42+F36+F29+F21+F12+F10</f>
        <v>0</v>
      </c>
    </row>
    <row r="51" spans="1:6" s="43" customFormat="1" ht="15" customHeight="1" x14ac:dyDescent="0.2">
      <c r="A51" s="41"/>
      <c r="B51" s="42"/>
      <c r="F51" s="44"/>
    </row>
    <row r="52" spans="1:6" s="43" customFormat="1" ht="15" customHeight="1" x14ac:dyDescent="0.2">
      <c r="A52" s="41"/>
      <c r="B52" s="42"/>
      <c r="F52" s="44"/>
    </row>
    <row r="53" spans="1:6" s="43" customFormat="1" ht="15" customHeight="1" x14ac:dyDescent="0.2">
      <c r="A53" s="41"/>
      <c r="B53" s="42"/>
      <c r="D53" s="45"/>
      <c r="F53" s="44"/>
    </row>
    <row r="54" spans="1:6" s="43" customFormat="1" ht="14.25" x14ac:dyDescent="0.2">
      <c r="A54" s="41"/>
      <c r="B54" s="42"/>
      <c r="D54" s="46"/>
      <c r="F54" s="44"/>
    </row>
    <row r="55" spans="1:6" s="43" customFormat="1" ht="15" customHeight="1" x14ac:dyDescent="0.2">
      <c r="A55" s="41"/>
      <c r="B55" s="42"/>
      <c r="D55" s="46"/>
      <c r="F55" s="44"/>
    </row>
    <row r="56" spans="1:6" s="43" customFormat="1" ht="15" customHeight="1" x14ac:dyDescent="0.2">
      <c r="A56" s="41"/>
      <c r="B56" s="42"/>
      <c r="F56" s="44"/>
    </row>
    <row r="57" spans="1:6" s="43" customFormat="1" ht="15" customHeight="1" x14ac:dyDescent="0.2">
      <c r="A57" s="41"/>
      <c r="B57" s="42"/>
      <c r="F57" s="44"/>
    </row>
    <row r="58" spans="1:6" s="43" customFormat="1" ht="15" customHeight="1" x14ac:dyDescent="0.2">
      <c r="A58" s="41"/>
      <c r="B58" s="42"/>
      <c r="F58" s="44"/>
    </row>
    <row r="59" spans="1:6" s="43" customFormat="1" ht="15" customHeight="1" x14ac:dyDescent="0.2">
      <c r="A59" s="41"/>
      <c r="B59" s="42"/>
      <c r="F59" s="44"/>
    </row>
  </sheetData>
  <mergeCells count="10">
    <mergeCell ref="A50:E50"/>
    <mergeCell ref="A12:E12"/>
    <mergeCell ref="A4:E4"/>
    <mergeCell ref="A6:E6"/>
    <mergeCell ref="A7:B7"/>
    <mergeCell ref="A10:E10"/>
    <mergeCell ref="A36:E36"/>
    <mergeCell ref="A42:E42"/>
    <mergeCell ref="A21:E21"/>
    <mergeCell ref="A29:E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Views>
    <sheetView workbookViewId="0">
      <selection activeCell="I21" sqref="I21"/>
    </sheetView>
  </sheetViews>
  <sheetFormatPr defaultColWidth="9.140625" defaultRowHeight="14.25" x14ac:dyDescent="0.2"/>
  <cols>
    <col min="1" max="1" width="9.140625" style="7"/>
    <col min="2" max="2" width="9.140625" style="8"/>
    <col min="3" max="5" width="9.140625" style="9"/>
    <col min="6" max="6" width="9.140625" style="21"/>
    <col min="7" max="16384" width="9.140625" style="9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</dc:creator>
  <cp:lastModifiedBy>kasutaja</cp:lastModifiedBy>
  <cp:lastPrinted>2015-04-14T12:11:27Z</cp:lastPrinted>
  <dcterms:created xsi:type="dcterms:W3CDTF">2015-02-11T13:26:21Z</dcterms:created>
  <dcterms:modified xsi:type="dcterms:W3CDTF">2018-08-15T11:42:36Z</dcterms:modified>
</cp:coreProperties>
</file>