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990"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<sst xmlns="http://schemas.openxmlformats.org/spreadsheetml/2006/main" count="1438" uniqueCount="1079">
  <si>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</si>
  <si>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</si>
  <si>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</si>
  <si>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</si>
  <si>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</si>
  <si>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</si>
  <si>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</si>
  <si>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</si>
  <si>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</si>
  <si>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</si>
  <si>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</si>
  <si>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</si>
  <si>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</si>
  <si>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</si>
  <si>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</si>
  <si>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</si>
  <si>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</si>
  <si>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</si>
  <si>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</si>
  <si>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</si>
  <si>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</si>
  <si>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</si>
  <si>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</si>
  <si>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</si>
  <si>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</si>
  <si>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</si>
  <si>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</si>
  <si>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</si>
  <si>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</si>
  <si>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</si>
  <si>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</si>
  <si>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</si>
  <si>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</si>
  <si>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</si>
  <si>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</si>
  <si>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</si>
  <si>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</si>
  <si>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</si>
  <si>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</si>
  <si>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</si>
  <si>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</si>
  <si>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</si>
  <si>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</si>
  <si>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</si>
  <si>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</si>
  <si>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</si>
  <si>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</si>
  <si>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</si>
  <si>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</si>
  <si>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</si>
  <si>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</si>
  <si>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</si>
  <si>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</si>
  <si>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</si>
  <si>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</si>
  <si>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</si>
  <si>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</si>
  <si>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</si>
  <si>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</si>
  <si>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</si>
  <si>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</si>
  <si>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</si>
  <si>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</si>
  <si>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</si>
  <si>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</si>
  <si>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</si>
  <si>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</si>
  <si>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</si>
  <si>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</si>
  <si>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</si>
  <si>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</si>
  <si>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</si>
  <si>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</si>
  <si>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</si>
  <si>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</si>
  <si>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</si>
  <si>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</si>
  <si>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</si>
  <si>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</si>
  <si>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</si>
  <si>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</si>
  <si>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</si>
  <si>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</si>
  <si>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</si>
  <si>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</si>
  <si>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</si>
  <si>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</si>
  <si>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</si>
  <si>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</si>
  <si>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</si>
  <si>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</si>
  <si>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</si>
  <si>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</si>
  <si>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</si>
  <si>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</si>
  <si>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</si>
  <si>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</si>
  <si>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</si>
  <si>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</si>
  <si>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</si>
  <si>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</si>
  <si>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</si>
  <si>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</si>
  <si>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</si>
  <si>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</si>
  <si>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</si>
  <si>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</si>
  <si>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</si>
  <si>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</si>
  <si>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</si>
  <si>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</si>
  <si>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</si>
  <si>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</si>
  <si>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</si>
  <si>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</si>
  <si>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</si>
  <si>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</si>
  <si>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</si>
  <si>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</si>
  <si>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</si>
  <si>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</si>
  <si>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</si>
  <si>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</si>
  <si>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</si>
  <si>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</si>
  <si>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</si>
  <si>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</si>
  <si>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</si>
  <si>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</si>
  <si>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</si>
  <si>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</si>
  <si>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</si>
  <si>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</si>
  <si>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</si>
  <si>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</si>
  <si>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</si>
  <si>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</si>
  <si>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</si>
  <si>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</si>
  <si>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</si>
  <si>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</si>
  <si>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</si>
  <si>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</si>
  <si>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</si>
  <si>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</si>
  <si>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</si>
  <si>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</si>
  <si>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</si>
  <si>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</si>
  <si>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</si>
  <si>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</si>
  <si>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</si>
  <si>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</si>
  <si>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</si>
  <si>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</si>
  <si>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</si>
  <si>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</si>
  <si>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</si>
  <si>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</si>
  <si>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</si>
  <si>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</si>
  <si>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</si>
  <si>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</si>
  <si>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</si>
  <si>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</si>
  <si>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</si>
  <si>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</si>
  <si>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</si>
  <si>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</si>
  <si>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</si>
  <si>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</si>
  <si>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</si>
  <si>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</si>
  <si>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</si>
  <si>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</si>
  <si>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</si>
  <si>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</si>
  <si>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</si>
  <si>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</si>
  <si>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</si>
  <si>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</si>
  <si>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</si>
  <si>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</si>
  <si>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</si>
  <si>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</si>
  <si>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</si>
  <si>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</si>
  <si>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</si>
  <si>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</si>
  <si>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</si>
  <si>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</si>
  <si>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</si>
  <si>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</si>
  <si>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</si>
  <si>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</si>
  <si>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</si>
  <si>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</si>
  <si>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</si>
  <si>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</si>
  <si>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</si>
  <si>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</si>
  <si>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</si>
  <si>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</si>
  <si>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</si>
  <si>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</si>
  <si>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</si>
  <si>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</si>
  <si>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</si>
  <si>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</si>
  <si>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</si>
  <si>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</si>
  <si>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</si>
  <si>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</si>
  <si>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</si>
  <si>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</si>
  <si>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</si>
  <si>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</si>
  <si>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</si>
  <si>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</si>
  <si>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</si>
  <si>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</si>
  <si>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</si>
  <si>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</si>
  <si>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</si>
  <si>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</si>
  <si>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</si>
  <si>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</si>
  <si>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</si>
  <si>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</si>
  <si>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</si>
  <si>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</si>
  <si>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</si>
  <si>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</si>
  <si>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</si>
  <si>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</si>
  <si>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</si>
  <si>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</si>
  <si>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</si>
  <si>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</si>
  <si>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</si>
  <si>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</si>
  <si>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</si>
  <si>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</si>
  <si>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</si>
  <si>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</si>
  <si>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</si>
  <si>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</si>
  <si>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</si>
  <si>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</si>
  <si>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</si>
  <si>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</si>
  <si>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</si>
  <si>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</si>
  <si>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</si>
  <si>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</si>
  <si>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</si>
  <si>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</si>
  <si>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</si>
  <si>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</si>
  <si>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</si>
  <si>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</si>
  <si>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</si>
  <si>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</si>
  <si>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</si>
  <si>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</si>
  <si>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</si>
  <si>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</si>
  <si>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</si>
  <si>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</si>
  <si>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</si>
  <si>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</si>
  <si>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</si>
  <si>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</si>
  <si>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</si>
  <si>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</si>
  <si>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</si>
  <si>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</si>
  <si>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</si>
  <si>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</si>
  <si>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</si>
  <si>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</si>
  <si>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</si>
  <si>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</si>
  <si>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</si>
  <si>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</si>
  <si>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</si>
  <si>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</si>
  <si>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</si>
  <si>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</si>
  <si>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</si>
  <si>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</si>
  <si>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</si>
  <si>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</si>
  <si>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</si>
  <si>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</si>
  <si>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</si>
  <si>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</si>
  <si>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</si>
  <si>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</si>
  <si>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</si>
  <si>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</si>
  <si>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</si>
  <si>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</si>
  <si>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</si>
  <si>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</si>
  <si>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</si>
  <si>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</si>
  <si>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</si>
  <si>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</si>
  <si>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</si>
  <si>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</si>
  <si>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</si>
  <si>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</si>
  <si>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</si>
  <si>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</si>
  <si>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</si>
  <si>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</si>
  <si>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</si>
  <si>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</si>
  <si>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</si>
  <si>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</si>
  <si>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</si>
  <si>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</si>
  <si>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</si>
  <si>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</si>
  <si>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</si>
  <si>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</si>
  <si>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</si>
  <si>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</si>
  <si>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</si>
  <si>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</si>
  <si>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</si>
  <si>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</si>
  <si>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</si>
  <si>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</si>
  <si>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</si>
  <si>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</si>
  <si>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</si>
  <si>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</si>
  <si>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</si>
  <si>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</si>
  <si>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</si>
  <si>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</si>
  <si>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</si>
  <si>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</si>
  <si>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</si>
  <si>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</si>
  <si>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</si>
  <si>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</si>
  <si>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</si>
  <si>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</si>
  <si>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Elektripaigaldis</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</si>
  <si>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</si>
  <si>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</si>
  <si>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</si>
  <si>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</si>
  <si>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</si>
  <si>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</si>
  <si>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</si>
  <si>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</si>
  <si>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</si>
  <si>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</si>
  <si>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</si>
  <si>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</si>
  <si>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</si>
  <si>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</si>
  <si>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</si>
  <si>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</si>
  <si>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</si>
  <si>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</si>
  <si>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</si>
  <si>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</si>
  <si>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</si>
  <si>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</si>
  <si>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</si>
  <si>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</si>
  <si>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</si>
  <si>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</si>
  <si>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</si>
  <si>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</si>
  <si>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</si>
  <si>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</si>
  <si>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</si>
  <si>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</si>
  <si>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</si>
  <si>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</si>
  <si>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</si>
  <si>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</si>
  <si>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</si>
  <si>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</si>
  <si>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</si>
  <si>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</si>
  <si>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</si>
  <si>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</si>
  <si>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</si>
  <si>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</si>
  <si>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</si>
  <si>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</si>
  <si>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</si>
  <si>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</si>
  <si>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</si>
  <si>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</si>
  <si>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</si>
  <si>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</si>
  <si>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</si>
  <si>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</si>
  <si>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</si>
  <si>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</si>
  <si>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</si>
  <si>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</si>
  <si>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</si>
  <si>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</si>
  <si>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</si>
  <si>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</si>
  <si>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</si>
  <si>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</si>
  <si>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</si>
  <si>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</si>
  <si>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</si>
  <si>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</si>
  <si>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</si>
  <si>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</si>
  <si>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</si>
  <si>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</si>
  <si>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</si>
  <si>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</si>
  <si>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</si>
  <si>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</si>
  <si>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</si>
  <si>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</si>
  <si>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</si>
  <si>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</si>
  <si>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</si>
  <si>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</si>
  <si>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</si>
  <si>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</si>
  <si>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</si>
  <si>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</si>
  <si>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</si>
  <si>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</si>
  <si>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</si>
  <si>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</si>
  <si>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</si>
  <si>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</si>
  <si>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</si>
  <si>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</si>
  <si>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</si>
  <si>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</si>
  <si>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</si>
  <si>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</si>
  <si>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</si>
  <si>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</si>
  <si>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</si>
  <si>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</si>
  <si>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</si>
  <si>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</si>
  <si>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</si>
  <si>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</si>
  <si>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</si>
  <si>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</si>
  <si>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</si>
  <si>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</si>
  <si>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</si>
  <si>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</si>
  <si>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</si>
  <si>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</si>
  <si>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</si>
  <si>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</si>
  <si>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</si>
  <si>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</si>
  <si>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</si>
  <si>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</si>
  <si>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</si>
  <si>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</si>
  <si>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</si>
  <si>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</si>
  <si>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</si>
  <si>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</si>
  <si>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</si>
  <si>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</si>
  <si>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</si>
  <si>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</si>
  <si>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</si>
  <si>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</si>
  <si>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</si>
  <si>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</si>
  <si>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</si>
  <si>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</si>
  <si>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</si>
  <si>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</si>
  <si>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</si>
  <si>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</si>
  <si>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</si>
  <si>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</si>
  <si>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</si>
  <si>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</si>
  <si>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</si>
  <si>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</si>
  <si>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</si>
  <si>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</si>
  <si>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</si>
  <si>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</si>
  <si>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</si>
  <si>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</si>
  <si>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</si>
  <si>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</si>
  <si>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</si>
  <si>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</si>
  <si>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</si>
  <si>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</si>
  <si>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</si>
  <si>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</si>
  <si>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</si>
  <si>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</si>
  <si>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</si>
  <si>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</si>
  <si>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</si>
  <si>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</si>
  <si>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</si>
  <si>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</si>
  <si>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</si>
  <si>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Moodulvaheseinad</t>
  </si>
  <si>
    <t>Lõõrid, korstnad ja küttekolded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</si>
  <si>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</si>
  <si>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</si>
  <si>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</si>
  <si>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</si>
  <si>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</si>
  <si>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</si>
  <si>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</si>
  <si>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</si>
  <si>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</si>
  <si>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</si>
  <si>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</si>
  <si>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</si>
  <si>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</si>
  <si>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</si>
  <si>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</si>
  <si>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</si>
  <si>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</si>
  <si>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</si>
  <si>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</si>
  <si>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</si>
  <si>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</si>
  <si>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</si>
  <si>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</si>
  <si>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</si>
  <si>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</si>
  <si>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</si>
  <si>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</si>
  <si>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</si>
  <si>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</si>
  <si>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</si>
  <si>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</si>
  <si>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</si>
  <si>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</si>
  <si>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</si>
  <si>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</si>
  <si>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</si>
  <si>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</si>
  <si>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</si>
  <si>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</si>
  <si>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</si>
  <si>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</si>
  <si>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</si>
  <si>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</si>
  <si>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</si>
  <si>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</si>
  <si>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</si>
  <si>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</si>
  <si>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</si>
  <si>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</si>
  <si>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</si>
  <si>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</si>
  <si>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</si>
  <si>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</si>
  <si>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</si>
  <si>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</si>
  <si>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</si>
  <si>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</si>
  <si>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</si>
  <si>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</si>
  <si>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</si>
  <si>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</si>
  <si>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</si>
  <si>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</si>
  <si>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</si>
  <si>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</si>
  <si>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</si>
  <si>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</si>
  <si>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</si>
  <si>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</si>
  <si>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</si>
  <si>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</si>
  <si>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</si>
  <si>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</si>
  <si>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</si>
  <si>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</si>
  <si>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</si>
  <si>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</si>
  <si>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</si>
  <si>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</si>
  <si>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</si>
  <si>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</si>
  <si>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</si>
  <si>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</si>
  <si>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</si>
  <si>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</si>
  <si>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</si>
  <si>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</si>
  <si>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</si>
  <si>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</si>
  <si>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e-post:</t>
  </si>
  <si>
    <t>Kulud + KM (EUR):</t>
  </si>
  <si>
    <t xml:space="preserve">Kulud kokku (EUR): </t>
  </si>
  <si>
    <t>Käibemaks (20%):</t>
  </si>
  <si>
    <t>Ühiku maksumus
 (EUR)</t>
  </si>
  <si>
    <t>Maksumus  
(EUR)</t>
  </si>
  <si>
    <t>Piksekaitse ja maandus</t>
  </si>
  <si>
    <t>HINNAPAKKUMUSE VORMI TÄITMISE JUHEND</t>
  </si>
  <si>
    <t>Sooja-ja hüdroisolatsioon</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</si>
  <si>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</si>
  <si>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</si>
  <si>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</si>
  <si>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</si>
  <si>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</si>
  <si>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</si>
  <si>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</si>
  <si>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</si>
  <si>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</si>
  <si>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</si>
  <si>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</si>
  <si>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</si>
  <si>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</si>
  <si>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</si>
  <si>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</si>
  <si>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</si>
  <si>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</si>
  <si>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</si>
  <si>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</si>
  <si>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</si>
  <si>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</si>
  <si>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VÄLISRAJATISED 6</t>
  </si>
  <si>
    <t>ALUSED JA VUNDAMENDID 7</t>
  </si>
  <si>
    <t>KANDETARINDID 8</t>
  </si>
  <si>
    <t>FASSAADIELEMENDID JA KATUSED 9</t>
  </si>
  <si>
    <t>RUUMITARINDID JA PINNAKATTED 10</t>
  </si>
  <si>
    <t>TEHNOSÜSTEEMID 12</t>
  </si>
  <si>
    <t>EHITUSPLATSI KORRALDUSKULUD 13</t>
  </si>
  <si>
    <t>EHITUSPLATSI ÜLDKULUD 14</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</si>
  <si>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</si>
  <si>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</si>
  <si>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</si>
  <si>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</si>
  <si>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</si>
  <si>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</si>
  <si>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</si>
  <si>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 xml:space="preserve">Teede ja parkimisalade seotud või sidumata kulumiskihtide rajamine (killustik- ja asfaltkatted), teekatte märgistus. </t>
  </si>
  <si>
    <t>Kaevatud kasvumulla ja pinnase äravedu</t>
  </si>
  <si>
    <t>1 VÄLISRAJATISED</t>
  </si>
  <si>
    <t>11 Ettevalmistus ja lammutus</t>
  </si>
  <si>
    <t>111 Ettevalmistus ja raadamine</t>
  </si>
  <si>
    <t>Kändude, juurte, põõsaste</t>
  </si>
  <si>
    <t>112 Hoonete ja rajatiste kaitse</t>
  </si>
  <si>
    <t>Olemasolevate ehitiste ja tarindite ehitusaegne kaitse</t>
  </si>
  <si>
    <t>113 Taimestiku kaitse</t>
  </si>
  <si>
    <t>Krundil ja ümbruses säilitatavate puude ja taimstiku ehitusaegne kaitse</t>
  </si>
  <si>
    <t>114 Tarbepuidu kogumine</t>
  </si>
  <si>
    <t>115 Likvideeritavate puude kompensatsioon</t>
  </si>
  <si>
    <t>116 Hoonete ja rajatiste lammutamine</t>
  </si>
  <si>
    <t>Tarindite lammutamine ja ümberpaigutamine, vaheladustamine, lammutusjäätmete kogumine ja laadimine. Toetatav juhul kui seda näeb ette ehitusporjekt</t>
  </si>
  <si>
    <t>117 Raadamis- ja lammutusjäätmete vedu ja utiliseerimine</t>
  </si>
  <si>
    <t>Jäätmete ja tarbematerjali äravedu, kulud ladustamispaigas. Toetatav juhul kui seda näeb ette ehitusprojekt</t>
  </si>
  <si>
    <t>12 Hoonealune süvend</t>
  </si>
  <si>
    <t>121 Pinnase koorimine</t>
  </si>
  <si>
    <t>Kasvumulla eemaldamine hoone alt ja ladustamine</t>
  </si>
  <si>
    <t>122 Kaeved</t>
  </si>
  <si>
    <t>Pinnase kaevamine hoone tarindite rajamiseks</t>
  </si>
  <si>
    <t>123 Täited</t>
  </si>
  <si>
    <t>Aluse tegemine ja täide hoone all</t>
  </si>
  <si>
    <t>124 Pinnase vedu</t>
  </si>
  <si>
    <t>13 Lõhkamine</t>
  </si>
  <si>
    <t>131 Lõhkamine</t>
  </si>
  <si>
    <t>132 Lõhatud pinnase äravedu</t>
  </si>
  <si>
    <t>Lõhatud pinnase äravedu, kulud mahapanekukohas</t>
  </si>
  <si>
    <t>14 Hoonevälised ehitised</t>
  </si>
  <si>
    <t>141 Estakaadid, kaldteed ja pandused</t>
  </si>
  <si>
    <t>Ehitisest väljapoole maa-alale eraldi rajatavad ehitised</t>
  </si>
  <si>
    <t>142 Tugimüürid ja piirded</t>
  </si>
  <si>
    <t>143 Välistrepid</t>
  </si>
  <si>
    <t>144 Varikatused</t>
  </si>
  <si>
    <t>145 Kanalid, kaevud, basseinid, mahutid</t>
  </si>
  <si>
    <t>146 Laoplatsid, parklad ja nende ehitised</t>
  </si>
  <si>
    <t>147 Tunnelid</t>
  </si>
  <si>
    <t>148 Rööbasteed</t>
  </si>
  <si>
    <t>15 Välisvõrgud</t>
  </si>
  <si>
    <t>151 Drenaaž ja truubid</t>
  </si>
  <si>
    <t>Torustikud, liinid ja nende elemendid (kaevud), alused, isolatsioonid ja kaitsekatted</t>
  </si>
  <si>
    <t>152 Väliskanalisatsioon</t>
  </si>
  <si>
    <t>153 Välisvalgustus</t>
  </si>
  <si>
    <t>154 Veetorustik</t>
  </si>
  <si>
    <t>155 Gaasitorustik</t>
  </si>
  <si>
    <t>156 Küttetorustik</t>
  </si>
  <si>
    <t>157 Kaabelliinid</t>
  </si>
  <si>
    <t>158 Sideliinid</t>
  </si>
  <si>
    <t>16 Kaeved maa-alal</t>
  </si>
  <si>
    <t>161 Mulded</t>
  </si>
  <si>
    <t>162 Kaeved</t>
  </si>
  <si>
    <t>163 Täide</t>
  </si>
  <si>
    <t>17 Maa-ala pinnakatted</t>
  </si>
  <si>
    <t>171 Haljastus</t>
  </si>
  <si>
    <t>Kasvumulla vedu, muru rajamine ja rullimine; puude ja põõsaste istutamine ning ehitusaegne hooldus</t>
  </si>
  <si>
    <t>172 Teede ja platside alused</t>
  </si>
  <si>
    <t xml:space="preserve">Teede ja parkimisalade isolatsiooni- ning filterkihi ja aluskihtide rajamine (liiv- j akillustikalused). </t>
  </si>
  <si>
    <t>173 Teede ja platside katted</t>
  </si>
  <si>
    <t>174 Kivi- ja plaatkatted</t>
  </si>
  <si>
    <t xml:space="preserve">Kivi- või betoonplaadistuse rajamine koos aluspinna tasandamise ja vuukimisega. </t>
  </si>
  <si>
    <t>175 Äärekivid ja sadeveerennid</t>
  </si>
  <si>
    <t xml:space="preserve">Teede kõnniteede, õue- ja parkimisalade ääremivide ja sadeveerennide paigaldamine. </t>
  </si>
  <si>
    <t>176 Nõlvakatted</t>
  </si>
  <si>
    <t xml:space="preserve">Nõlvade katmine (kivimaterjalidst vooderaluse rajamine või kaldasõrestiku ehitamine). </t>
  </si>
  <si>
    <t>2 ALUSED JA VUNDAMENDID</t>
  </si>
  <si>
    <t>21 Rostvärgid ja taldmikud</t>
  </si>
  <si>
    <t>211 Liiv- ja killustikalused</t>
  </si>
  <si>
    <t xml:space="preserve">Seina-, posti- ja alusmüüride taldmikud ning ankurdus. </t>
  </si>
  <si>
    <t>212 Betoontarindid</t>
  </si>
  <si>
    <t>213 Metalltarindid</t>
  </si>
  <si>
    <t>214 Müüritis</t>
  </si>
  <si>
    <t>215 Elemendid</t>
  </si>
  <si>
    <t>216 Sooja- ja hüdroisolatsioon</t>
  </si>
  <si>
    <t>22 Vundamendid</t>
  </si>
  <si>
    <t>221 Vundamentide liiv- ja killustikalused</t>
  </si>
  <si>
    <t xml:space="preserve">Keldripõrandast allpool asuvad aluspostid ja -müürid koos isolatsiooniga; kui alusmüürid ja -talad moodustavad terviku, võib tarind jätkuda aluspõrandast kõrgemal. </t>
  </si>
  <si>
    <t>222 Monoliitsest r/b-st alusmüürid, soklid, vundamenditalad</t>
  </si>
  <si>
    <t>223 Metalltarindid alusmüüritistes, soklites ja vundamenditalades</t>
  </si>
  <si>
    <t>224 Alusmüüritised, soklid- ja vundamenditalad</t>
  </si>
  <si>
    <t>225 Elementidest alusmüürid, soklid, vundamenditalad</t>
  </si>
  <si>
    <t>226 Alustarindite sooja- ja hüdroisolatsioon</t>
  </si>
  <si>
    <t>23 Aluspõrandad</t>
  </si>
  <si>
    <t>231 Liiv- ja killustikalused</t>
  </si>
  <si>
    <t xml:space="preserve">Monteeritavatest elementidest põrandad (aluspõrandad) ja plaatvundamendid koos niiskus- ja soojaisolatsiooniga. </t>
  </si>
  <si>
    <t>232 Betoontarindid</t>
  </si>
  <si>
    <t>233 Metalltarindid</t>
  </si>
  <si>
    <t>234 Aluspõrandate elemendid</t>
  </si>
  <si>
    <t>235 Aluspõrandate puittarindid</t>
  </si>
  <si>
    <t>236 Sooja- ja hüdroisolatsioon</t>
  </si>
  <si>
    <t>237 Vuugid</t>
  </si>
  <si>
    <t>24 Vaiad ja tugevdustarindid</t>
  </si>
  <si>
    <t>241 Kaevikute toestus</t>
  </si>
  <si>
    <t xml:space="preserve">Kaevikute seinte toestus plankude, sulundseinte või muul moel; kinnitused, toed, ankurdus, sulundseinte süvistamine, lammutus, materjalid käsitlus. </t>
  </si>
  <si>
    <t>242 Ehitusaegne veetõrje</t>
  </si>
  <si>
    <t>Veetõrje pumpamise, põhjavee taseme alandamise ja muude vajalike seadmete paigaldamine, ekspluatatsioon.</t>
  </si>
  <si>
    <t>243 Rammvaiad</t>
  </si>
  <si>
    <t xml:space="preserve">Vaiade vastuvõtmine, teisaldamine, rammimine, vaiaseadiste ja vaiapeade valmistamine, vaiade jätkamine ja vaiapeade lõikamine, jäätmete äravedu. </t>
  </si>
  <si>
    <t>244 Koht- ja puurvaiad</t>
  </si>
  <si>
    <t xml:space="preserve">Kohtvaiade valmistamine; kaeved, kaitsetorud, sarrusetööd, betoneerimine, materjalide käsitlemine, tellingute ja aluste tegemine, vaiapeade lõikamine, jäätmete äravedu. </t>
  </si>
  <si>
    <t>245 Pinnaseankrud ja injekteerimine</t>
  </si>
  <si>
    <t>246 Pinnase tugevdamine</t>
  </si>
  <si>
    <t xml:space="preserve">Aluspinnase tugevdamine pinna- või süvastabiliseerimise, sissepritsimise või püstdreenimisega. </t>
  </si>
  <si>
    <t>247 Vundamentide tugevdustarindid ja toed</t>
  </si>
  <si>
    <t xml:space="preserve">Olemasoleva ja naaberehitise vundamentide tugevdustarindid ja toed. </t>
  </si>
  <si>
    <t>25 Eritarindid</t>
  </si>
  <si>
    <t xml:space="preserve">Pandused, šahtid, kanalid, tunnelid, masina- ja seadme alused kaitseraamid, hooldus- ja muud süvendid, ujumis- ja muud basseinitarindid. </t>
  </si>
  <si>
    <t>3 KANDETARINDID</t>
  </si>
  <si>
    <t>31 Metalltarindid</t>
  </si>
  <si>
    <t>311 Metallkarkass</t>
  </si>
  <si>
    <t>Kandvad metalltarindid (talad, postid, fermind)</t>
  </si>
  <si>
    <t>312 Metalltarindite pinnatöötlus</t>
  </si>
  <si>
    <t xml:space="preserve">Kandvate metalltarindite erilline pinnatöötlus (tsinkimine, tulekaitsevärviga katmine). </t>
  </si>
  <si>
    <t>313 Katuse profiilplekk</t>
  </si>
  <si>
    <t>Katuse kandva profiilpleki paigaldustööd</t>
  </si>
  <si>
    <t>32 Kandvad ja välisseinad</t>
  </si>
  <si>
    <t>321 Monoliitsest betoonist tarindid</t>
  </si>
  <si>
    <t>Kandvad vertikaalsed tarindid (välis- ja vaheseinad, postid, šahtid, välisseinaga terviku moodustavad pinnatarindid).</t>
  </si>
  <si>
    <t>322 Monteeritavast betoonist tarindid</t>
  </si>
  <si>
    <t>323 Metalltarindid</t>
  </si>
  <si>
    <t>324 Müüritised</t>
  </si>
  <si>
    <t>325 Seinte elemendid</t>
  </si>
  <si>
    <t>326 Seinte puittarindid</t>
  </si>
  <si>
    <t>327 Sooja-, heli- ja hüdroisolatsioon</t>
  </si>
  <si>
    <t>328 Seinte fassaadikatted</t>
  </si>
  <si>
    <t>33 Vahe- ja katuslaed</t>
  </si>
  <si>
    <t>331 Betoontarindid</t>
  </si>
  <si>
    <t xml:space="preserve">Kandvad horisontaaltarindid: plaadid, talad ja katuslae elemendid. </t>
  </si>
  <si>
    <t>332 Metalltarindid</t>
  </si>
  <si>
    <t>333 Lagede elemendid</t>
  </si>
  <si>
    <t>334 Puittarindid</t>
  </si>
  <si>
    <t>34 Trepielemendid</t>
  </si>
  <si>
    <t>341 Betoontarindid</t>
  </si>
  <si>
    <t xml:space="preserve">Trepielemendid, trepimarsid, korruse- ja vahemademed (sh hoone külge paigaldatavad evakuatsioonitrepid). </t>
  </si>
  <si>
    <t>342 Metalltarindid</t>
  </si>
  <si>
    <t>343 Treppide elemendid</t>
  </si>
  <si>
    <t>344 Puittarindid</t>
  </si>
  <si>
    <t>35 Ruumelemendid</t>
  </si>
  <si>
    <t>Karkassiga koos paigaldatavad mitut tarindit haaravad ruumelemendid koos nende tarnekomplekti kuuluvate pinnatarindite ja varustusega. (tehasetoodetud kasvuhooned jne)</t>
  </si>
  <si>
    <t>4 FASSAADIELEMENDID JA KATUSED</t>
  </si>
  <si>
    <t>41 Klaasfassaadid, vitriinid ja eriaknad</t>
  </si>
  <si>
    <t>411 Klaasfassaadid</t>
  </si>
  <si>
    <t xml:space="preserve">Välisseinas ja katuses paiknevad eriaknad, klaasfassaadid ja vitriinid koos kandva raamtarindi, klaaside ja sulustega. </t>
  </si>
  <si>
    <t>412 Alumiiniumfassaadid</t>
  </si>
  <si>
    <t>413 Terasfassaadid</t>
  </si>
  <si>
    <t>414 Klaasplokist aknad</t>
  </si>
  <si>
    <t>415 Suitsuluugid, katusaknad</t>
  </si>
  <si>
    <t>416 Puidust eriaknad</t>
  </si>
  <si>
    <t>417 PVC eriaknad</t>
  </si>
  <si>
    <t>42 Aknad</t>
  </si>
  <si>
    <t>421 Aknalauad</t>
  </si>
  <si>
    <t xml:space="preserve">Välisseinas paiknevad aknad koos piitade, raamide, klaaside ja sulustega. </t>
  </si>
  <si>
    <t>422 Alumiiniumaknad</t>
  </si>
  <si>
    <t>423 Terasaknad</t>
  </si>
  <si>
    <t>424 Puit- ja puitalumiiniumaknad</t>
  </si>
  <si>
    <t>425 PVC aknad</t>
  </si>
  <si>
    <t>43 Välisuksed ja väravad</t>
  </si>
  <si>
    <t>431 Lukustus ja varustus</t>
  </si>
  <si>
    <t xml:space="preserve">Välisuksed koos piitade, lengide, suluste, erivarustuse ja klaasidega. </t>
  </si>
  <si>
    <t>432 Alumiiniumuksed ja -väravad</t>
  </si>
  <si>
    <t>433 Terasuksed ja -väravad</t>
  </si>
  <si>
    <t>434 Täisklaasuksed</t>
  </si>
  <si>
    <t>435 Puituksed ja -väravad</t>
  </si>
  <si>
    <t>436 PVC uksed</t>
  </si>
  <si>
    <t>44 Rõdud ja terrassid</t>
  </si>
  <si>
    <t>441 Pinnakatted</t>
  </si>
  <si>
    <t>Välisterrassi- terrassi ja rõdu tarindid</t>
  </si>
  <si>
    <t>442 Betoontarindid</t>
  </si>
  <si>
    <t>443 Metalltarindid</t>
  </si>
  <si>
    <t>444 Müüritised</t>
  </si>
  <si>
    <t>445 Üksikelemendid</t>
  </si>
  <si>
    <t>446 Puittarindid</t>
  </si>
  <si>
    <t>447 Sooja- ja hüdroisolatsioon</t>
  </si>
  <si>
    <t>45 Piirded ja käiguteed</t>
  </si>
  <si>
    <t>451 Hooldusplatvormid, sillad, käiguteed</t>
  </si>
  <si>
    <t xml:space="preserve">Sisemised ja välised piirded, redelid, hooldusplatvormid, teenindussillad, pollarid, lumetõkked koos kinnitusega. </t>
  </si>
  <si>
    <t>452 Klaasist piirded</t>
  </si>
  <si>
    <t>453 Metallist piirded</t>
  </si>
  <si>
    <t>454 Elementtrepid</t>
  </si>
  <si>
    <t>455 Puidust piirded</t>
  </si>
  <si>
    <t>46 Katusetarindid</t>
  </si>
  <si>
    <t>461 Tasanduskihid</t>
  </si>
  <si>
    <t>Tasanduskihid katusel</t>
  </si>
  <si>
    <t>462 Metalltarindid</t>
  </si>
  <si>
    <t>Täästatarindid</t>
  </si>
  <si>
    <t>463 Müüritised</t>
  </si>
  <si>
    <t>Parapetid, tuulutuskorstnad</t>
  </si>
  <si>
    <t>464 Elemendid</t>
  </si>
  <si>
    <t>Sandwich elementidest katusetarindid</t>
  </si>
  <si>
    <t>465 Puittarindid</t>
  </si>
  <si>
    <t>Puidust katuse kandetarindid</t>
  </si>
  <si>
    <t>466 Sooja-ja hüdroisolatsioon</t>
  </si>
  <si>
    <t>Aurutõkked, sooja- ja hüdroisolatsioon</t>
  </si>
  <si>
    <t>467 Katusekatted</t>
  </si>
  <si>
    <t xml:space="preserve">Kivi- plekk-kattete paigaldustööd koos läbiviikudega. </t>
  </si>
  <si>
    <t>5 RUUMITARINDID JA PINNAKATTED</t>
  </si>
  <si>
    <t>51 Vaheseinad</t>
  </si>
  <si>
    <t>511 Värvkatted</t>
  </si>
  <si>
    <t xml:space="preserve">Kohapeal ehitatavad ja elementidest paigaldatavad mittekandvad vaheseinad (sh asemepiirded/aiad jne), sisemised voodermüüritised; karkassitarindid, plaadistus, pinnad ja heliisolatsioon </t>
  </si>
  <si>
    <t>512 Klaasvaheseinad</t>
  </si>
  <si>
    <t>513 Metallvaheseinad</t>
  </si>
  <si>
    <t>514 Laotud vaheseinad</t>
  </si>
  <si>
    <t>515 Elementvaheseinad</t>
  </si>
  <si>
    <t>516 Puit- ja kipsplaatvaheseinad</t>
  </si>
  <si>
    <t>517 PVC vaheseinad</t>
  </si>
  <si>
    <t>518 Siseaknad</t>
  </si>
  <si>
    <t>52 Siseuksed</t>
  </si>
  <si>
    <t>521 Alumiiniumuksed</t>
  </si>
  <si>
    <t xml:space="preserve">Siseuksed koos piitade, lengide ja sulustega. </t>
  </si>
  <si>
    <t>522 Terasuksed</t>
  </si>
  <si>
    <t>523 Klaasuksed</t>
  </si>
  <si>
    <t>524 Puituksed</t>
  </si>
  <si>
    <t>525 PVC uksed</t>
  </si>
  <si>
    <t>53 Siseseinte pinnakatted</t>
  </si>
  <si>
    <t>531 Värvkatted</t>
  </si>
  <si>
    <t>Seinte sisevoodrid ja pinnakatted koos pinnakatete valmivate sooja-, heli- ja niiskusisolatsioonid</t>
  </si>
  <si>
    <t>532 Betoonist elemendid</t>
  </si>
  <si>
    <t>533 Metall ja plekk-katted</t>
  </si>
  <si>
    <t>534 Krohv- ja tasandus</t>
  </si>
  <si>
    <t>535 Plaatkatted</t>
  </si>
  <si>
    <t>536 Puitvooderdus</t>
  </si>
  <si>
    <t>537 Sooja-, heli- ja hüdroisolatsioon</t>
  </si>
  <si>
    <t>538 Looduskivivooder</t>
  </si>
  <si>
    <t>54 Lageda pinnakatted</t>
  </si>
  <si>
    <t>541 Värvkatted</t>
  </si>
  <si>
    <t xml:space="preserve">Lagede vooderdus ja katted ning ripplaed ja nendega seotud sooja-, heli- ja niiskusisolatsioonid. </t>
  </si>
  <si>
    <t>542 Betoonlagede tasandus</t>
  </si>
  <si>
    <t>543 Lagede metall- ja plekk-katted, ripplaed</t>
  </si>
  <si>
    <t>544 Lagede krohv- ja tasandus</t>
  </si>
  <si>
    <t>545 Puidust laed, kipsplaatlaed</t>
  </si>
  <si>
    <t>546 Lagede sooja-, heli- ja hüdroisolatsioon</t>
  </si>
  <si>
    <t>55 Treppide pinnakatted</t>
  </si>
  <si>
    <t>551 Värvkatted</t>
  </si>
  <si>
    <t>Eraldis paigaldatavad astmete ja mademete pinnakatted</t>
  </si>
  <si>
    <t>552 Astmete tasandus</t>
  </si>
  <si>
    <t>553 Astmete epokatted ja pinnakõvendid</t>
  </si>
  <si>
    <t>554 Astmete plaatkatted</t>
  </si>
  <si>
    <t>555 Trepiliistud</t>
  </si>
  <si>
    <t>556 Astmete puitkatted</t>
  </si>
  <si>
    <t>557 Astmete rullkatted</t>
  </si>
  <si>
    <t>56 Põrandad ja põrandakatted</t>
  </si>
  <si>
    <t>561 Värvkatted</t>
  </si>
  <si>
    <t xml:space="preserve">Põrandad kandetarinditel: betoonpõrandada; laagid koos plaadistuse ja paigaldatavate põrandatega; sooja-, heli- ja niiskusisolatsioon ja põrandakatted. </t>
  </si>
  <si>
    <t>562 Põrandatasandus</t>
  </si>
  <si>
    <t>563 Epokatted ja pinnakõvendid</t>
  </si>
  <si>
    <t>564 Põranda katteplaadid, restid, vuugid jm</t>
  </si>
  <si>
    <t>565 Plaatpõrandad</t>
  </si>
  <si>
    <t>566 Puitpõrandad</t>
  </si>
  <si>
    <t>567 Sooja-, heli- ja hüdroisolatsioon</t>
  </si>
  <si>
    <t>568 Rullmaterjalist põrandakatted, vaibad</t>
  </si>
  <si>
    <t>57 Eriruumide pinnakatted</t>
  </si>
  <si>
    <t>Eriruumide (saunad, külmkambrid, masinaruumid jne) pinnad; jaotus seina-, lae- ja põrandateks ei ole ühtse tarindi või hanke tõttu otstarbekas; ka masinate ja seadmete alused ning sooja-, heli- ja niiskusisolatsioon.</t>
  </si>
  <si>
    <t>7 TEHNOSÜSTEEMID</t>
  </si>
  <si>
    <t>Hoonesisesed tehnosüsteemid</t>
  </si>
  <si>
    <t>71 Veevarustus ja kanalisatsioon</t>
  </si>
  <si>
    <t>711 Veevarustus</t>
  </si>
  <si>
    <t xml:space="preserve">Torustikud koos isolatsiooni ja seadmetegea. </t>
  </si>
  <si>
    <t>712 Kanalisatsioon</t>
  </si>
  <si>
    <t>713 Sanitaartehnika seadmed</t>
  </si>
  <si>
    <t>72 Küte, ventilatsioon ja jahutus</t>
  </si>
  <si>
    <t>721 Küttetorustikud</t>
  </si>
  <si>
    <t xml:space="preserve">Agregaadid ja torustikud koos isolatsiooniga. </t>
  </si>
  <si>
    <t>722 Küttekehad</t>
  </si>
  <si>
    <t>723 Katlamajad, soojasõlmed, boilerid</t>
  </si>
  <si>
    <t>724 Ventilatsiooniseadmed</t>
  </si>
  <si>
    <t>725 Ventilatsioonitorustikud</t>
  </si>
  <si>
    <t>726 Jahutusseadmed</t>
  </si>
  <si>
    <t>727 Jahutustorustikud</t>
  </si>
  <si>
    <t>728 Lõõrid, korstnad ja küttekolded</t>
  </si>
  <si>
    <t xml:space="preserve">Ventilatsiooni ja suitsulõõrid, suitsukanalid, korstnad, ehitatavad kaminad ja ahjud. </t>
  </si>
  <si>
    <t>73 Tuletõrjevarustus</t>
  </si>
  <si>
    <t>731 Sprinkleri torustikud ja armatuur</t>
  </si>
  <si>
    <t>Torustikud, pumbad, kinnitustarindid; kapid ja kustutid</t>
  </si>
  <si>
    <t>732 Sprinklerseadmed</t>
  </si>
  <si>
    <t>733 Tuletõrjeveevarustuse torustikud</t>
  </si>
  <si>
    <t>734 Tulekustutusseadmed</t>
  </si>
  <si>
    <t>735 Gaaskustutussüsteemid</t>
  </si>
  <si>
    <t>74 Tugevvoolupaigaldis</t>
  </si>
  <si>
    <t>741 Elektri peajaotussüsteemid</t>
  </si>
  <si>
    <t>742 Kaabliteed</t>
  </si>
  <si>
    <t>743 Kaabeldus</t>
  </si>
  <si>
    <t>Tugevvoolu elektripaigaldise kaabeldus</t>
  </si>
  <si>
    <t>744 Valgustussüsteemid</t>
  </si>
  <si>
    <t>Valgustid</t>
  </si>
  <si>
    <t>745 Elektriküte, installatsioonimaterjalid</t>
  </si>
  <si>
    <t>Eletriradiaatorid, põrandaküte, pistikud, karvikud</t>
  </si>
  <si>
    <t>746 Piksekaitse ja maandus</t>
  </si>
  <si>
    <t>747 Varutoiteseadmed</t>
  </si>
  <si>
    <t xml:space="preserve">UPS, diiselgeneraatorid jms. </t>
  </si>
  <si>
    <t>75 Nõrkvoolupaigaldis ja automaatika</t>
  </si>
  <si>
    <t>751 Hooneautomaatika</t>
  </si>
  <si>
    <t xml:space="preserve">Tsentraalne ühtses süteemis funktsioneeriv süsteem koos kaabelduse ja kõigi seadmetega. </t>
  </si>
  <si>
    <t>752 Tootmisseadmete automaatika</t>
  </si>
  <si>
    <t>753 Andmevõrgud, telefoni- ja infoedastussüsteemid</t>
  </si>
  <si>
    <t>754 Turvasüsteemid</t>
  </si>
  <si>
    <t>8 EHITUSPLATSI KORRALDUSKULUD</t>
  </si>
  <si>
    <t xml:space="preserve">Kulud töö korraldamiseks ehitusplatsil; meetmed ab ivahendite hankimiseks, vedu ehituslpaltside, pagaldamine, hooldus, ülalpidamine ja lammutamine. </t>
  </si>
  <si>
    <t>81 Ajutised ehitised ehitusplatsil</t>
  </si>
  <si>
    <t>811 Soojakud ja olmeruumid</t>
  </si>
  <si>
    <t xml:space="preserve">Töötajatele ja töölistele vajalikud ajutised ehitised ja/või ajutiselt sel otstarbvel sisustatud ruumid. </t>
  </si>
  <si>
    <t>812 Teed ja laod</t>
  </si>
  <si>
    <t xml:space="preserve">Ajutised teed, truubid ja muud liikluse korraldamiseks vajlikud tarindid, ajutised laoplatid ja laovarustus. </t>
  </si>
  <si>
    <t>813 Kraanateed</t>
  </si>
  <si>
    <t>Kraanateed, killustikalused ja mullatööd</t>
  </si>
  <si>
    <t>814 Seadmeplatsid ja töökohad</t>
  </si>
  <si>
    <t>Ajutisete betooni- ja mördisõlmede vundamendid ja ehitustööd, armatuuri töötlemise platsid jm</t>
  </si>
  <si>
    <t>815 Piirded ja reklaamtahvlid</t>
  </si>
  <si>
    <t xml:space="preserve">Ehitusplatsi ajutine piire, reklaam- ja juhissildid. </t>
  </si>
  <si>
    <t>816 Ehitiste kaitse</t>
  </si>
  <si>
    <t>Meetmed ehitise kaitsmiseks</t>
  </si>
  <si>
    <t>817 Tööohutusmeetmed</t>
  </si>
  <si>
    <t xml:space="preserve">Tööohutuse tagamise vajalikud kaitsepiirded, käiguslllad, trepid, varikatused ja muu ohutusvarustus. </t>
  </si>
  <si>
    <t>818 Tellingud, lavad ja tõstukid</t>
  </si>
  <si>
    <t>Iga tüübi tellingud, vintsitornid, vastuvõtulavad, nende püstitamine, teisaldus, kasutsrent ja lammutus</t>
  </si>
  <si>
    <t>82 Ajutised tehnosüsteemid</t>
  </si>
  <si>
    <t>821 Vesi ja kanalisatsioon</t>
  </si>
  <si>
    <t xml:space="preserve">Ehitusaegsete tehnovõrkude paigaldus, hooldus ja lammutamine ning ajutine liitumine võrkudega. </t>
  </si>
  <si>
    <t>822 Elektripaigaldis</t>
  </si>
  <si>
    <t>823 Valgustus</t>
  </si>
  <si>
    <t>824 Side ja infosüsteemid</t>
  </si>
  <si>
    <t>825 Ajutine küte</t>
  </si>
  <si>
    <t>83 Masinad ja seadmed</t>
  </si>
  <si>
    <t>831 Betooni- ja segusõlmed</t>
  </si>
  <si>
    <t xml:space="preserve">Suuremad renditavad või põhivara hulka kuuluvad masinad ja seadmed ehitusplatsil; kulud püstitamisele montaažile ja demontaažile, hooldusele ning remondile. </t>
  </si>
  <si>
    <t>832 Mobiilkraanad</t>
  </si>
  <si>
    <t>833 Tornkraanad</t>
  </si>
  <si>
    <t>834 Ehitusliftid</t>
  </si>
  <si>
    <t>835 Betoonipumbad</t>
  </si>
  <si>
    <t>84 Tööriistad ja instrumendid</t>
  </si>
  <si>
    <t xml:space="preserve">Üldkasutuses olevad tööriistad ja instrumendid, mis pole seotud kontreetse tööda ning mida ei loeta põhivahendite hulka; kulud hankimisele, rentimisele ja hooldamisele. </t>
  </si>
  <si>
    <t>85 Abimaterjalid</t>
  </si>
  <si>
    <t>Naelad, kruvid, poldid, sidumistraadid ja -rauad, püstolinaelad ja panused, traat, köied, pirnid, kaitsmed ja möördeained</t>
  </si>
  <si>
    <t>86 Energiakulu</t>
  </si>
  <si>
    <t>861 Elektrikulu</t>
  </si>
  <si>
    <t>862 Veekulu</t>
  </si>
  <si>
    <t>863 Gaasikulu</t>
  </si>
  <si>
    <t>864 Kütteõlikulu</t>
  </si>
  <si>
    <t>865 Kaugküte</t>
  </si>
  <si>
    <t>87 Veod</t>
  </si>
  <si>
    <t>Tööde korraldamiseks kasutatavate transpordivahendite kulud</t>
  </si>
  <si>
    <t>871 Materjalide vedu</t>
  </si>
  <si>
    <t>872 Seadmete ja masinate vedu</t>
  </si>
  <si>
    <t>873 Töötajate vedu</t>
  </si>
  <si>
    <t>874 Jäätmekäitlus</t>
  </si>
  <si>
    <t>9 EHITUSPLATSI ÜLDKULUD</t>
  </si>
  <si>
    <t>Lepingust tulenevad meetmed, mida ei saa siduda üksikute tarindite või ehitise osadega</t>
  </si>
  <si>
    <t>91 Juhtimiskulud</t>
  </si>
  <si>
    <t>911 ITP palgad</t>
  </si>
  <si>
    <t>912 Kontori ülalpidamiskulud</t>
  </si>
  <si>
    <t>913 Abitööliste palgad</t>
  </si>
  <si>
    <t>914 Proovide võtmine ja katsetamine</t>
  </si>
  <si>
    <t>915 Valve</t>
  </si>
  <si>
    <t>916 Esinduskulud</t>
  </si>
  <si>
    <t>917 Koolitus</t>
  </si>
  <si>
    <t>92 Kulud abistavatele tegevustele</t>
  </si>
  <si>
    <t>921 Mõõtmine</t>
  </si>
  <si>
    <t>922 Parandus- ja remonditööd</t>
  </si>
  <si>
    <t>923 Ruumide korrashoid</t>
  </si>
  <si>
    <t>924 Ehitusplatsi korrashoid</t>
  </si>
  <si>
    <t>925 Lõplik koristamine</t>
  </si>
  <si>
    <t>93 Erikulud seoses tegevusega välisriikides</t>
  </si>
  <si>
    <t xml:space="preserve">Tulenevad kuludest seoses projekti asumisega välisriigis. </t>
  </si>
  <si>
    <t>941 Lume- ja jääkoristus</t>
  </si>
  <si>
    <t>942 Ajutine täiendav soojaisolatsioon</t>
  </si>
  <si>
    <t>943 Hoonete kütmine ja kuivatamine</t>
  </si>
  <si>
    <t>944 Ehitise tarindite soojendamine</t>
  </si>
  <si>
    <t>95 Lepingu erikulud</t>
  </si>
  <si>
    <t>951 Ehitustööde kindlustus</t>
  </si>
  <si>
    <t>952 Ehitusaegsed rahastamiskulud</t>
  </si>
  <si>
    <t>953 Garantiiaja tagatis, -kindlustus</t>
  </si>
  <si>
    <t>954 Garantiiaja parandustööd</t>
  </si>
  <si>
    <t>Pakkumuse esitaja andmed</t>
  </si>
  <si>
    <t xml:space="preserve">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(teed/platsid ja hoone/rajatise eelarve). Hinnapakkumuse esitaja täidab ettevõtte kohta käivad andmed (ärinimi, ettevõtte registrikood, telefon, e-post, majandustegevus nr). Lisaks kontaktandmetele tuleb pakkumuses ära märkida pakkumuse kehtivuse (päevades) ja pakkumuse esitamise aeg ning pakkumuse nr. 
Hinnapakkumuse vormil tuleb pakkumus siduda kindla ehitisega. Täita tuleb projektikohane investeeringuobjekti nimetus, ehitisregistri kood ning katastritunnus. 
Hinnapakkumuse vormi täitmise aluseks on projekteerija poolt koostatud projektdokuimentatsioon ning mahtude tabel. Juhul kui projekt eelarve vormis välja toodud tegevust ette ei näe siis jäetakse antud väli täitmata või sisestatakse ühiku mahu ja maksumuse reale väärtus 0 (ridade kustutamine on keelatud). 
Eelarves olevate mahtude märkimisel tuleb silmas pidada töömahtude mõõtmise ja tööde arvestamise reegleid. Nt. kui tegemist on kaevetöödega siis ei ole kohane märkida komplekti hind vaid märkida tuleb kas m2, m3 või kraavide puhul m. </t>
  </si>
  <si>
    <t>Märkida kui vastavalt ehitusseadustikule (EhS §24) on ehitusinvesteeringu ehitamiseks vajalik MTR registreering. Sel juhul peavad kõik hinnapakkujad olema MTR registreeringuga.</t>
  </si>
  <si>
    <t>Ehitusprojekti koostaja ja ehitsuprojekti nr</t>
  </si>
  <si>
    <t>Lisainformatsioon</t>
  </si>
  <si>
    <t>519 Moodulvaheseinad</t>
  </si>
  <si>
    <t>Märkida hinnapakkumuse aluseks oleva ehitusprojekti koostaja ning ehitusprojekti nr</t>
  </si>
  <si>
    <t>Lisainformatsioon hinnapakkumuse kohta - nt. lisaks ehitusprojektis kajastatule (tegevused mis ei ole ehitusprojektis tuvastatavad) on hinnapakkumuses arvestatud tellija suulisi/kirjalike ütlusi</t>
  </si>
  <si>
    <r>
      <t>94 Talvised lisakulud</t>
    </r>
    <r>
      <rPr>
        <vertAlign val="superscript"/>
        <sz val="12"/>
        <rFont val="Roboto Condensed"/>
        <family val="0"/>
      </rPr>
      <t>51</t>
    </r>
  </si>
  <si>
    <r>
      <t xml:space="preserve">HINNAPAKKUMUS </t>
    </r>
    <r>
      <rPr>
        <b/>
        <vertAlign val="superscript"/>
        <sz val="12"/>
        <rFont val="Roboto Condensed"/>
        <family val="0"/>
      </rPr>
      <t>1</t>
    </r>
  </si>
  <si>
    <r>
      <t xml:space="preserve">VÄLISRAJATISED </t>
    </r>
    <r>
      <rPr>
        <b/>
        <vertAlign val="superscript"/>
        <sz val="12"/>
        <rFont val="Roboto Condensed"/>
        <family val="0"/>
      </rPr>
      <t>2</t>
    </r>
  </si>
  <si>
    <r>
      <t>ALUSED JA VUNDAMENDID</t>
    </r>
    <r>
      <rPr>
        <b/>
        <vertAlign val="superscript"/>
        <sz val="12"/>
        <rFont val="Roboto Condensed"/>
        <family val="0"/>
      </rPr>
      <t xml:space="preserve"> 3</t>
    </r>
  </si>
  <si>
    <r>
      <t xml:space="preserve">KANDETARINDID </t>
    </r>
    <r>
      <rPr>
        <b/>
        <vertAlign val="superscript"/>
        <sz val="12"/>
        <rFont val="Roboto Condensed"/>
        <family val="0"/>
      </rPr>
      <t>4</t>
    </r>
  </si>
  <si>
    <r>
      <t>FASSAADIELEMENDID JA KATUSED</t>
    </r>
    <r>
      <rPr>
        <b/>
        <vertAlign val="superscript"/>
        <sz val="12"/>
        <rFont val="Roboto Condensed"/>
        <family val="0"/>
      </rPr>
      <t xml:space="preserve"> 5</t>
    </r>
  </si>
  <si>
    <r>
      <t>RUUMITARINDID JA PINNAKATTED</t>
    </r>
    <r>
      <rPr>
        <b/>
        <vertAlign val="superscript"/>
        <sz val="12"/>
        <rFont val="Roboto Condensed"/>
        <family val="0"/>
      </rPr>
      <t xml:space="preserve"> 6</t>
    </r>
  </si>
  <si>
    <r>
      <t xml:space="preserve">TEHNOSÜSTEEMID </t>
    </r>
    <r>
      <rPr>
        <b/>
        <vertAlign val="superscript"/>
        <sz val="12"/>
        <rFont val="Roboto Condensed"/>
        <family val="0"/>
      </rPr>
      <t>7</t>
    </r>
  </si>
  <si>
    <r>
      <t>EHITUSPLATSI KORRALDUSKULUD</t>
    </r>
    <r>
      <rPr>
        <b/>
        <vertAlign val="superscript"/>
        <sz val="12"/>
        <rFont val="Roboto Condensed"/>
        <family val="0"/>
      </rPr>
      <t xml:space="preserve"> 8</t>
    </r>
  </si>
  <si>
    <r>
      <t xml:space="preserve">EHITUSPLATSI ÜLDKULUD </t>
    </r>
    <r>
      <rPr>
        <b/>
        <vertAlign val="superscript"/>
        <sz val="12"/>
        <rFont val="Roboto Condensed"/>
        <family val="0"/>
      </rPr>
      <t>9</t>
    </r>
  </si>
  <si>
    <t>Vormi  kuupäev</t>
  </si>
  <si>
    <t>Välisrajatised</t>
  </si>
  <si>
    <t xml:space="preserve">Alused ja vundamendid </t>
  </si>
  <si>
    <t>Kandetarindid</t>
  </si>
  <si>
    <t>Fassaadielemendid ka katused</t>
  </si>
  <si>
    <t>Ruumitarindid ja pinnakatted</t>
  </si>
  <si>
    <t>Tehnosüsteemid</t>
  </si>
  <si>
    <t>Ehitusplatsi korralduskulud</t>
  </si>
  <si>
    <t>Ehitusplatsi üldkulud</t>
  </si>
  <si>
    <t>Ehitusprojekti koostaja ja ehitusprojekti nr</t>
  </si>
  <si>
    <t>PVC-eriaknad</t>
  </si>
  <si>
    <t>PVC-aknad</t>
  </si>
  <si>
    <t>PVC-uksed</t>
  </si>
  <si>
    <t>PVC-vaheseinad</t>
  </si>
  <si>
    <t>Klaaspiirded</t>
  </si>
  <si>
    <t>Metallpiirded</t>
  </si>
  <si>
    <t>Puitpiirded</t>
  </si>
  <si>
    <t>Metall- ja plekk-katted</t>
  </si>
  <si>
    <t>Krohv ja tasandus</t>
  </si>
  <si>
    <t>Lagede krohv ja tasandus</t>
  </si>
  <si>
    <t>Sanitaartehnikaseadmed</t>
  </si>
  <si>
    <t>Pakkumuse nr</t>
  </si>
  <si>
    <t>Pakkumuse esitaja</t>
  </si>
  <si>
    <t>Telefon</t>
  </si>
  <si>
    <t xml:space="preserve">Pakkumuse esitamise kuupäev </t>
  </si>
  <si>
    <t>E-post</t>
  </si>
  <si>
    <t>Registrikood</t>
  </si>
  <si>
    <t>Majandustegevusteate number</t>
  </si>
  <si>
    <t>Lisateave</t>
  </si>
  <si>
    <t>Tööriistad ja -vahendid</t>
  </si>
  <si>
    <t>25072016 MI</t>
  </si>
  <si>
    <t xml:space="preserve">Maapiirkonnas majandustegevuse mitmekesistamise </t>
  </si>
  <si>
    <t>investeeringutoetuse hinnapakkumuse vorm</t>
  </si>
  <si>
    <t xml:space="preserve">Kinnitatud peadirektori 25.07.2016 käskkirjaga nr 1-12/16/150 </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</si>
</sst>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53">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b/>
      <vertAlign val="superscript"/>
      <sz val="12"/>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2"/>
      <color indexed="9"/>
      <name val="Roboto Condensed"/>
      <family val="0"/>
    </font>
    <font>
      <sz val="12"/>
      <color indexed="10"/>
      <name val="Roboto Condensed"/>
      <family val="0"/>
    </font>
    <font>
      <b/>
      <sz val="12"/>
      <color indexed="10"/>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Calibri"/>
      <family val="2"/>
    </font>
    <font>
      <sz val="12"/>
      <color theme="0"/>
      <name val="Roboto Condensed"/>
      <family val="0"/>
    </font>
    <font>
      <sz val="12"/>
      <color rgb="FFFF0000"/>
      <name val="Roboto Condensed"/>
      <family val="0"/>
    </font>
    <font>
      <b/>
      <sz val="12"/>
      <color rgb="FFFF0000"/>
      <name val="Roboto Condensed"/>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3">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46" fillId="33" borderId="10" xfId="0" applyFont="1" applyFill="1" applyBorder="1" applyAlignment="1">
      <alignment/>
    </xf>
    <xf numFmtId="0" fontId="46" fillId="33" borderId="10" xfId="0" applyFont="1" applyFill="1" applyBorder="1" applyAlignment="1">
      <alignment horizontal="center" vertical="center"/>
    </xf>
    <xf numFmtId="0" fontId="46"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48" fillId="0" borderId="0" xfId="0" applyFont="1" applyAlignment="1">
      <alignment vertical="center"/>
    </xf>
    <xf numFmtId="0" fontId="49" fillId="0" borderId="0" xfId="0" applyFont="1" applyAlignment="1">
      <alignment vertical="center" wrapText="1"/>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3" fillId="4" borderId="10" xfId="0" applyFont="1" applyFill="1" applyBorder="1" applyAlignment="1" applyProtection="1">
      <alignment horizontal="center" vertical="center"/>
      <protection/>
    </xf>
    <xf numFmtId="0" fontId="2" fillId="4" borderId="10" xfId="0" applyFont="1" applyFill="1" applyBorder="1" applyAlignment="1" applyProtection="1">
      <alignment vertical="center"/>
      <protection/>
    </xf>
    <xf numFmtId="0" fontId="2" fillId="4" borderId="10" xfId="0" applyFont="1" applyFill="1" applyBorder="1" applyAlignment="1" applyProtection="1">
      <alignment horizontal="left" vertical="center" wrapText="1"/>
      <protection/>
    </xf>
    <xf numFmtId="0" fontId="3" fillId="0" borderId="10" xfId="0" applyFont="1" applyBorder="1" applyAlignment="1" applyProtection="1">
      <alignment horizontal="center"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2" fillId="4" borderId="10" xfId="0" applyFont="1" applyFill="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1" fontId="2" fillId="0"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2" fontId="3" fillId="10" borderId="10" xfId="0" applyNumberFormat="1" applyFont="1" applyFill="1" applyBorder="1" applyAlignment="1" applyProtection="1">
      <alignment horizontal="center" vertical="center"/>
      <protection/>
    </xf>
    <xf numFmtId="0" fontId="3" fillId="0" borderId="14"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2" fontId="3" fillId="10" borderId="15" xfId="0" applyNumberFormat="1"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xf>
    <xf numFmtId="0" fontId="3" fillId="10" borderId="10" xfId="0" applyFont="1" applyFill="1" applyBorder="1" applyAlignment="1" applyProtection="1">
      <alignment horizontal="center" vertical="center" wrapText="1"/>
      <protection/>
    </xf>
    <xf numFmtId="2" fontId="3" fillId="10" borderId="10" xfId="0" applyNumberFormat="1" applyFont="1" applyFill="1" applyBorder="1" applyAlignment="1" applyProtection="1">
      <alignment horizontal="center" vertical="center" wrapText="1"/>
      <protection/>
    </xf>
    <xf numFmtId="0" fontId="3" fillId="10" borderId="10" xfId="53" applyFont="1" applyFill="1" applyBorder="1" applyAlignment="1" applyProtection="1">
      <alignment vertical="center"/>
      <protection/>
    </xf>
    <xf numFmtId="0" fontId="3" fillId="10" borderId="10" xfId="0" applyFont="1" applyFill="1" applyBorder="1" applyAlignment="1" applyProtection="1">
      <alignment vertical="center"/>
      <protection/>
    </xf>
    <xf numFmtId="0" fontId="2" fillId="10" borderId="10" xfId="0" applyFont="1" applyFill="1" applyBorder="1" applyAlignment="1" applyProtection="1">
      <alignment horizontal="center" vertical="center"/>
      <protection/>
    </xf>
    <xf numFmtId="0" fontId="2" fillId="10" borderId="10" xfId="0" applyFont="1" applyFill="1" applyBorder="1" applyAlignment="1" applyProtection="1">
      <alignment/>
      <protection/>
    </xf>
    <xf numFmtId="2" fontId="2" fillId="10" borderId="10" xfId="0" applyNumberFormat="1" applyFont="1" applyFill="1" applyBorder="1" applyAlignment="1" applyProtection="1">
      <alignment horizontal="center" vertical="center"/>
      <protection/>
    </xf>
    <xf numFmtId="0" fontId="3" fillId="10" borderId="11" xfId="0" applyFont="1" applyFill="1" applyBorder="1" applyAlignment="1" applyProtection="1">
      <alignment horizontal="center" vertical="center"/>
      <protection/>
    </xf>
    <xf numFmtId="0" fontId="3" fillId="10" borderId="10" xfId="0" applyFont="1" applyFill="1" applyBorder="1" applyAlignment="1" applyProtection="1">
      <alignment horizontal="center" vertical="center"/>
      <protection locked="0"/>
    </xf>
    <xf numFmtId="0" fontId="3" fillId="10" borderId="11" xfId="53" applyFont="1" applyFill="1" applyBorder="1" applyAlignment="1" applyProtection="1">
      <alignment horizontal="left" vertical="center"/>
      <protection/>
    </xf>
    <xf numFmtId="0" fontId="3" fillId="10"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xf>
    <xf numFmtId="0" fontId="2" fillId="10" borderId="11" xfId="0" applyFont="1" applyFill="1" applyBorder="1" applyAlignment="1" applyProtection="1">
      <alignment horizontal="center" vertical="center"/>
      <protection/>
    </xf>
    <xf numFmtId="0" fontId="2" fillId="10" borderId="10" xfId="0" applyFont="1" applyFill="1" applyBorder="1" applyAlignment="1" applyProtection="1">
      <alignment vertical="center"/>
      <protection/>
    </xf>
    <xf numFmtId="0" fontId="2" fillId="10" borderId="11" xfId="0" applyFont="1" applyFill="1" applyBorder="1" applyAlignment="1" applyProtection="1">
      <alignment horizontal="left" vertical="center"/>
      <protection/>
    </xf>
    <xf numFmtId="0" fontId="50" fillId="0" borderId="0" xfId="0" applyFont="1" applyAlignment="1" applyProtection="1">
      <alignment horizontal="right" vertical="center"/>
      <protection locked="0"/>
    </xf>
    <xf numFmtId="0" fontId="50" fillId="0" borderId="0" xfId="0" applyFont="1" applyAlignment="1" applyProtection="1">
      <alignment/>
      <protection locked="0"/>
    </xf>
    <xf numFmtId="0" fontId="50" fillId="0" borderId="0" xfId="0" applyFont="1" applyAlignment="1" applyProtection="1">
      <alignment horizontal="center" vertical="center"/>
      <protection locked="0"/>
    </xf>
    <xf numFmtId="10" fontId="50" fillId="0" borderId="0" xfId="0" applyNumberFormat="1" applyFont="1" applyAlignment="1" applyProtection="1">
      <alignment horizontal="center" vertical="center"/>
      <protection locked="0"/>
    </xf>
    <xf numFmtId="14" fontId="50" fillId="0" borderId="0" xfId="0" applyNumberFormat="1" applyFont="1" applyAlignment="1" applyProtection="1">
      <alignment horizontal="right"/>
      <protection locked="0"/>
    </xf>
    <xf numFmtId="0" fontId="50" fillId="0" borderId="0" xfId="0" applyFont="1" applyAlignment="1" applyProtection="1">
      <alignment horizontal="left" vertical="center"/>
      <protection locked="0"/>
    </xf>
    <xf numFmtId="0" fontId="50" fillId="0" borderId="0" xfId="0" applyFont="1" applyFill="1" applyBorder="1" applyAlignment="1" applyProtection="1">
      <alignment horizontal="right" vertical="center"/>
      <protection locked="0"/>
    </xf>
    <xf numFmtId="0" fontId="50" fillId="0" borderId="0" xfId="0" applyFont="1" applyFill="1" applyBorder="1" applyAlignment="1" applyProtection="1">
      <alignment/>
      <protection locked="0"/>
    </xf>
    <xf numFmtId="2" fontId="50" fillId="0" borderId="0" xfId="0" applyNumberFormat="1" applyFont="1" applyAlignment="1" applyProtection="1">
      <alignment horizontal="center" vertical="center"/>
      <protection locked="0"/>
    </xf>
    <xf numFmtId="0" fontId="3" fillId="10" borderId="10" xfId="0" applyFont="1" applyFill="1" applyBorder="1" applyAlignment="1" applyProtection="1">
      <alignment horizontal="center" vertical="center"/>
      <protection/>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2" fillId="10" borderId="10" xfId="0" applyFont="1" applyFill="1" applyBorder="1" applyAlignment="1" applyProtection="1">
      <alignment horizontal="center"/>
      <protection/>
    </xf>
    <xf numFmtId="0" fontId="51" fillId="0" borderId="0" xfId="0" applyFont="1" applyAlignment="1" applyProtection="1">
      <alignment/>
      <protection locked="0"/>
    </xf>
    <xf numFmtId="0" fontId="51" fillId="0" borderId="0" xfId="0" applyFont="1" applyAlignment="1" applyProtection="1">
      <alignment horizontal="center" vertical="center"/>
      <protection locked="0"/>
    </xf>
    <xf numFmtId="0" fontId="51" fillId="0" borderId="0" xfId="0" applyFont="1" applyFill="1" applyBorder="1" applyAlignment="1" applyProtection="1">
      <alignment/>
      <protection locked="0"/>
    </xf>
    <xf numFmtId="0" fontId="52" fillId="0" borderId="0" xfId="0" applyFont="1" applyFill="1" applyAlignment="1" applyProtection="1">
      <alignment horizontal="center"/>
      <protection locked="0"/>
    </xf>
    <xf numFmtId="0" fontId="51" fillId="0" borderId="0" xfId="0" applyFont="1" applyBorder="1" applyAlignment="1" applyProtection="1">
      <alignment/>
      <protection locked="0"/>
    </xf>
    <xf numFmtId="2" fontId="51"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right"/>
      <protection locked="0"/>
    </xf>
    <xf numFmtId="0" fontId="2" fillId="10" borderId="10" xfId="0" applyFont="1" applyFill="1" applyBorder="1" applyAlignment="1" applyProtection="1">
      <alignment horizontal="right" vertical="center"/>
      <protection/>
    </xf>
    <xf numFmtId="0" fontId="2" fillId="0" borderId="10" xfId="0"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xf>
    <xf numFmtId="0" fontId="3" fillId="0" borderId="14" xfId="0" applyFont="1" applyBorder="1" applyAlignment="1" applyProtection="1">
      <alignment horizontal="left"/>
      <protection locked="0"/>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3" fillId="0" borderId="0" xfId="53" applyFont="1" applyAlignment="1" applyProtection="1">
      <alignment horizontal="center" vertical="center"/>
      <protection locked="0"/>
    </xf>
    <xf numFmtId="0" fontId="3" fillId="0" borderId="16" xfId="0" applyFont="1" applyBorder="1" applyAlignment="1" applyProtection="1">
      <alignment horizontal="center"/>
      <protection locked="0"/>
    </xf>
    <xf numFmtId="0" fontId="48" fillId="0" borderId="0" xfId="0" applyFont="1" applyAlignment="1">
      <alignment vertical="center"/>
    </xf>
    <xf numFmtId="0" fontId="2" fillId="0" borderId="10" xfId="0" applyFont="1" applyBorder="1" applyAlignment="1" applyProtection="1">
      <alignment horizontal="left" vertical="center" wrapText="1"/>
      <protection/>
    </xf>
    <xf numFmtId="0" fontId="2" fillId="0" borderId="15"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51" fillId="0" borderId="0" xfId="0" applyFont="1" applyAlignment="1" applyProtection="1">
      <alignment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M330"/>
  <sheetViews>
    <sheetView showGridLines="0" showRowColHeaders="0" tabSelected="1" zoomScale="115" zoomScaleNormal="115" zoomScaleSheetLayoutView="100" workbookViewId="0" topLeftCell="A1">
      <selection activeCell="N15" sqref="N15"/>
    </sheetView>
  </sheetViews>
  <sheetFormatPr defaultColWidth="9.140625" defaultRowHeight="12.75"/>
  <cols>
    <col min="1" max="1" width="8.140625" style="29" customWidth="1"/>
    <col min="2" max="2" width="6.421875" style="94" customWidth="1"/>
    <col min="3" max="3" width="57.28125" style="29" bestFit="1" customWidth="1"/>
    <col min="4" max="4" width="19.421875" style="29" bestFit="1" customWidth="1"/>
    <col min="5" max="5" width="15.7109375" style="29" customWidth="1"/>
    <col min="6" max="6" width="19.140625" style="29" customWidth="1"/>
    <col min="7" max="7" width="17.8515625" style="29" customWidth="1"/>
    <col min="8" max="8" width="10.57421875" style="97" customWidth="1"/>
    <col min="9" max="9" width="9.140625" style="97" customWidth="1"/>
    <col min="10" max="10" width="53.140625" style="80" hidden="1" customWidth="1"/>
    <col min="11" max="11" width="1.421875" style="81" hidden="1" customWidth="1"/>
    <col min="12" max="12" width="25.140625" style="82" hidden="1" customWidth="1"/>
    <col min="13" max="13" width="9.140625" style="97" customWidth="1"/>
    <col min="14" max="16384" width="9.140625" style="29" customWidth="1"/>
  </cols>
  <sheetData>
    <row r="1" spans="3:7" ht="17.25" customHeight="1">
      <c r="C1" s="49"/>
      <c r="E1" s="103"/>
      <c r="F1" s="103"/>
      <c r="G1" s="49" t="s">
        <v>1076</v>
      </c>
    </row>
    <row r="2" spans="5:7" ht="15">
      <c r="E2" s="103"/>
      <c r="F2" s="103"/>
      <c r="G2" s="49" t="s">
        <v>1077</v>
      </c>
    </row>
    <row r="3" spans="5:12" ht="15">
      <c r="E3" s="104"/>
      <c r="F3" s="103"/>
      <c r="G3" s="49" t="s">
        <v>1078</v>
      </c>
      <c r="J3" s="80" t="s">
        <v>1046</v>
      </c>
      <c r="L3" s="83">
        <f>IF(G31=0,"",SUM(G31/G27))</f>
      </c>
    </row>
    <row r="4" spans="3:12" ht="15">
      <c r="C4" s="49"/>
      <c r="D4" s="49"/>
      <c r="E4" s="106"/>
      <c r="F4" s="50"/>
      <c r="G4" s="105"/>
      <c r="J4" s="80" t="s">
        <v>1047</v>
      </c>
      <c r="L4" s="83">
        <f>IF(G84=0,"",SUM(G84/G27))</f>
      </c>
    </row>
    <row r="5" spans="3:12" ht="15">
      <c r="C5" s="49"/>
      <c r="D5" s="49"/>
      <c r="E5" s="106"/>
      <c r="F5" s="50"/>
      <c r="G5" s="106"/>
      <c r="J5" s="80" t="s">
        <v>1048</v>
      </c>
      <c r="L5" s="83">
        <f>IF(G116=0,"",SUM(G116/G27))</f>
      </c>
    </row>
    <row r="6" spans="10:12" ht="15">
      <c r="J6" s="80" t="s">
        <v>1049</v>
      </c>
      <c r="L6" s="83">
        <f>IF(G141=0,"",SUM(G141/G27))</f>
      </c>
    </row>
    <row r="7" spans="2:12" ht="15" customHeight="1">
      <c r="B7" s="123" t="s">
        <v>1036</v>
      </c>
      <c r="C7" s="123"/>
      <c r="D7" s="123"/>
      <c r="E7" s="123"/>
      <c r="F7" s="123"/>
      <c r="G7" s="123"/>
      <c r="I7" s="132"/>
      <c r="J7" s="80" t="s">
        <v>1050</v>
      </c>
      <c r="L7" s="83">
        <f>IF(G185=0,"",SUM(G185/G27))</f>
      </c>
    </row>
    <row r="8" spans="1:12" ht="15" customHeight="1">
      <c r="A8" s="50"/>
      <c r="B8" s="95"/>
      <c r="C8" s="51"/>
      <c r="D8" s="51"/>
      <c r="E8" s="51"/>
      <c r="F8" s="51"/>
      <c r="G8" s="51"/>
      <c r="J8" s="80" t="s">
        <v>1051</v>
      </c>
      <c r="L8" s="83">
        <f>IF(G236=0,"",SUM(G236/G27))</f>
      </c>
    </row>
    <row r="9" spans="1:12" ht="15" customHeight="1">
      <c r="A9" s="50"/>
      <c r="B9" s="112" t="s">
        <v>621</v>
      </c>
      <c r="C9" s="113"/>
      <c r="D9" s="113"/>
      <c r="E9" s="120"/>
      <c r="F9" s="121"/>
      <c r="G9" s="122"/>
      <c r="J9" s="80" t="s">
        <v>1052</v>
      </c>
      <c r="L9" s="83">
        <f>IF(G269=0,"",SUM(G269/G27))</f>
      </c>
    </row>
    <row r="10" spans="1:12" ht="15" customHeight="1">
      <c r="A10" s="50"/>
      <c r="B10" s="124"/>
      <c r="C10" s="124"/>
      <c r="D10" s="124"/>
      <c r="E10" s="124"/>
      <c r="F10" s="124"/>
      <c r="G10" s="124"/>
      <c r="J10" s="80" t="s">
        <v>1053</v>
      </c>
      <c r="L10" s="83">
        <f>IF(G304=0,"",SUM(G304/G27))</f>
      </c>
    </row>
    <row r="11" spans="1:7" ht="15" customHeight="1">
      <c r="A11" s="50"/>
      <c r="B11" s="107" t="s">
        <v>1067</v>
      </c>
      <c r="C11" s="107"/>
      <c r="D11" s="107"/>
      <c r="E11" s="108"/>
      <c r="F11" s="108"/>
      <c r="G11" s="108"/>
    </row>
    <row r="12" spans="1:12" ht="15" customHeight="1">
      <c r="A12" s="50"/>
      <c r="B12" s="107" t="s">
        <v>1071</v>
      </c>
      <c r="C12" s="107"/>
      <c r="D12" s="107"/>
      <c r="E12" s="108"/>
      <c r="F12" s="108"/>
      <c r="G12" s="108"/>
      <c r="J12" s="84" t="s">
        <v>1045</v>
      </c>
      <c r="K12" s="82"/>
      <c r="L12" s="85" t="s">
        <v>1075</v>
      </c>
    </row>
    <row r="13" spans="2:12" ht="15" customHeight="1">
      <c r="B13" s="107" t="s">
        <v>1068</v>
      </c>
      <c r="C13" s="107"/>
      <c r="D13" s="107"/>
      <c r="E13" s="108"/>
      <c r="F13" s="108"/>
      <c r="G13" s="108"/>
      <c r="J13" s="80" t="s">
        <v>621</v>
      </c>
      <c r="L13" s="82">
        <f>IF(E9="","",E9)</f>
      </c>
    </row>
    <row r="14" spans="2:12" ht="15" customHeight="1">
      <c r="B14" s="107" t="s">
        <v>1070</v>
      </c>
      <c r="C14" s="107"/>
      <c r="D14" s="107"/>
      <c r="E14" s="120"/>
      <c r="F14" s="121"/>
      <c r="G14" s="122"/>
      <c r="J14" s="80" t="s">
        <v>4</v>
      </c>
      <c r="L14" s="82">
        <f aca="true" t="shared" si="0" ref="L14:L20">IF(E11="","",E11)</f>
      </c>
    </row>
    <row r="15" spans="2:12" ht="15" customHeight="1">
      <c r="B15" s="107" t="s">
        <v>1072</v>
      </c>
      <c r="C15" s="107"/>
      <c r="D15" s="107"/>
      <c r="E15" s="108"/>
      <c r="F15" s="108"/>
      <c r="G15" s="108"/>
      <c r="J15" s="80" t="s">
        <v>623</v>
      </c>
      <c r="L15" s="82">
        <f t="shared" si="0"/>
      </c>
    </row>
    <row r="16" spans="2:12" ht="15" customHeight="1">
      <c r="B16" s="107" t="s">
        <v>1069</v>
      </c>
      <c r="C16" s="107"/>
      <c r="D16" s="107"/>
      <c r="E16" s="108"/>
      <c r="F16" s="108"/>
      <c r="G16" s="108"/>
      <c r="J16" s="80" t="s">
        <v>6</v>
      </c>
      <c r="L16" s="82">
        <f t="shared" si="0"/>
      </c>
    </row>
    <row r="17" spans="2:12" ht="15" customHeight="1">
      <c r="B17" s="107" t="s">
        <v>1066</v>
      </c>
      <c r="C17" s="107"/>
      <c r="D17" s="107"/>
      <c r="E17" s="108"/>
      <c r="F17" s="108"/>
      <c r="G17" s="108"/>
      <c r="J17" s="80" t="s">
        <v>612</v>
      </c>
      <c r="L17" s="82">
        <f t="shared" si="0"/>
      </c>
    </row>
    <row r="18" spans="2:12" ht="15" customHeight="1">
      <c r="B18" s="118"/>
      <c r="C18" s="118"/>
      <c r="D18" s="118"/>
      <c r="E18" s="118"/>
      <c r="F18" s="118"/>
      <c r="G18" s="118"/>
      <c r="J18" s="80" t="s">
        <v>622</v>
      </c>
      <c r="L18" s="82">
        <f t="shared" si="0"/>
      </c>
    </row>
    <row r="19" spans="2:12" ht="15" customHeight="1">
      <c r="B19" s="107" t="s">
        <v>655</v>
      </c>
      <c r="C19" s="107"/>
      <c r="D19" s="107"/>
      <c r="E19" s="109"/>
      <c r="F19" s="109"/>
      <c r="G19" s="109"/>
      <c r="J19" s="80" t="s">
        <v>8</v>
      </c>
      <c r="L19" s="82">
        <f t="shared" si="0"/>
      </c>
    </row>
    <row r="20" spans="2:12" ht="15" customHeight="1">
      <c r="B20" s="107" t="s">
        <v>3</v>
      </c>
      <c r="C20" s="107"/>
      <c r="D20" s="107"/>
      <c r="E20" s="108"/>
      <c r="F20" s="108"/>
      <c r="G20" s="108"/>
      <c r="J20" s="80" t="s">
        <v>9</v>
      </c>
      <c r="L20" s="82">
        <f t="shared" si="0"/>
      </c>
    </row>
    <row r="21" spans="2:12" ht="15" customHeight="1">
      <c r="B21" s="107" t="s">
        <v>2</v>
      </c>
      <c r="C21" s="107"/>
      <c r="D21" s="107"/>
      <c r="E21" s="109"/>
      <c r="F21" s="109"/>
      <c r="G21" s="109"/>
      <c r="J21" s="80" t="s">
        <v>5</v>
      </c>
      <c r="L21" s="82">
        <f>IF(E19="","",E19)</f>
      </c>
    </row>
    <row r="22" spans="2:12" ht="15">
      <c r="B22" s="119"/>
      <c r="C22" s="119"/>
      <c r="D22" s="119"/>
      <c r="E22" s="119"/>
      <c r="F22" s="119"/>
      <c r="G22" s="119"/>
      <c r="J22" s="80" t="s">
        <v>3</v>
      </c>
      <c r="L22" s="82">
        <f>IF(E20="","",E20)</f>
      </c>
    </row>
    <row r="23" spans="2:12" ht="15">
      <c r="B23" s="112" t="s">
        <v>1054</v>
      </c>
      <c r="C23" s="113"/>
      <c r="D23" s="114"/>
      <c r="E23" s="115"/>
      <c r="F23" s="116"/>
      <c r="G23" s="117"/>
      <c r="J23" s="80" t="s">
        <v>2</v>
      </c>
      <c r="L23" s="82">
        <f>IF(E21="","",E21)</f>
      </c>
    </row>
    <row r="24" spans="2:12" ht="111.75" customHeight="1">
      <c r="B24" s="107" t="s">
        <v>1073</v>
      </c>
      <c r="C24" s="107"/>
      <c r="D24" s="107"/>
      <c r="E24" s="109"/>
      <c r="F24" s="109"/>
      <c r="G24" s="109"/>
      <c r="J24" s="80" t="s">
        <v>1030</v>
      </c>
      <c r="L24" s="82">
        <f>IF(E23="","",E23)</f>
      </c>
    </row>
    <row r="25" spans="10:12" ht="15">
      <c r="J25" s="80" t="s">
        <v>1031</v>
      </c>
      <c r="L25" s="82">
        <f>IF(E24="","",E24)</f>
      </c>
    </row>
    <row r="26" spans="2:7" ht="15" hidden="1">
      <c r="B26" s="63"/>
      <c r="C26" s="54"/>
      <c r="D26" s="54"/>
      <c r="E26" s="55"/>
      <c r="F26" s="55"/>
      <c r="G26" s="55"/>
    </row>
    <row r="27" spans="1:13" s="58" customFormat="1" ht="15" customHeight="1">
      <c r="A27" s="56"/>
      <c r="B27" s="94"/>
      <c r="C27" s="57"/>
      <c r="E27" s="57"/>
      <c r="F27" s="54" t="s">
        <v>614</v>
      </c>
      <c r="G27" s="59">
        <f>SUM(G31,G84,G116,G141,G185,G236,G269,G304)</f>
        <v>0</v>
      </c>
      <c r="H27" s="97"/>
      <c r="I27" s="99"/>
      <c r="J27" s="86" t="s">
        <v>614</v>
      </c>
      <c r="K27" s="87"/>
      <c r="L27" s="88">
        <f aca="true" t="shared" si="1" ref="L27:L79">G27</f>
        <v>0</v>
      </c>
      <c r="M27" s="99"/>
    </row>
    <row r="28" spans="1:13" s="58" customFormat="1" ht="15" customHeight="1">
      <c r="A28" s="56"/>
      <c r="B28" s="94"/>
      <c r="C28" s="57"/>
      <c r="E28" s="57"/>
      <c r="F28" s="54" t="s">
        <v>615</v>
      </c>
      <c r="G28" s="59">
        <f>SUM(G27*20%)</f>
        <v>0</v>
      </c>
      <c r="H28" s="97"/>
      <c r="I28" s="99"/>
      <c r="J28" s="86" t="s">
        <v>615</v>
      </c>
      <c r="K28" s="87"/>
      <c r="L28" s="88">
        <f t="shared" si="1"/>
        <v>0</v>
      </c>
      <c r="M28" s="99"/>
    </row>
    <row r="29" spans="1:13" s="58" customFormat="1" ht="15" customHeight="1">
      <c r="A29" s="56"/>
      <c r="B29" s="111"/>
      <c r="C29" s="111"/>
      <c r="E29" s="60"/>
      <c r="F29" s="61" t="s">
        <v>613</v>
      </c>
      <c r="G29" s="62">
        <f>SUM(G27+G28)</f>
        <v>0</v>
      </c>
      <c r="H29" s="97"/>
      <c r="I29" s="99"/>
      <c r="J29" s="86" t="s">
        <v>613</v>
      </c>
      <c r="K29" s="87"/>
      <c r="L29" s="88">
        <f t="shared" si="1"/>
        <v>0</v>
      </c>
      <c r="M29" s="99"/>
    </row>
    <row r="30" spans="1:13" s="58" customFormat="1" ht="30" customHeight="1">
      <c r="A30" s="63"/>
      <c r="B30" s="110"/>
      <c r="C30" s="110"/>
      <c r="D30" s="64" t="s">
        <v>1</v>
      </c>
      <c r="E30" s="64" t="s">
        <v>0</v>
      </c>
      <c r="F30" s="65" t="s">
        <v>616</v>
      </c>
      <c r="G30" s="66" t="s">
        <v>617</v>
      </c>
      <c r="H30" s="98"/>
      <c r="I30" s="99"/>
      <c r="J30" s="86"/>
      <c r="K30" s="87"/>
      <c r="L30" s="88"/>
      <c r="M30" s="99"/>
    </row>
    <row r="31" spans="1:13" s="58" customFormat="1" ht="15" customHeight="1">
      <c r="A31" s="29"/>
      <c r="B31" s="89">
        <v>1</v>
      </c>
      <c r="C31" s="67" t="s">
        <v>1037</v>
      </c>
      <c r="D31" s="68"/>
      <c r="E31" s="68"/>
      <c r="F31" s="68"/>
      <c r="G31" s="59">
        <f>SUM(G32,G40,G45,G48,G57,G66,G70,G78)</f>
        <v>0</v>
      </c>
      <c r="H31" s="97"/>
      <c r="I31" s="99"/>
      <c r="J31" s="86" t="s">
        <v>642</v>
      </c>
      <c r="K31" s="87"/>
      <c r="L31" s="88">
        <f t="shared" si="1"/>
        <v>0</v>
      </c>
      <c r="M31" s="99"/>
    </row>
    <row r="32" spans="1:13" s="58" customFormat="1" ht="15" customHeight="1">
      <c r="A32" s="29"/>
      <c r="B32" s="89">
        <v>11</v>
      </c>
      <c r="C32" s="68" t="s">
        <v>352</v>
      </c>
      <c r="D32" s="68"/>
      <c r="E32" s="68"/>
      <c r="F32" s="68"/>
      <c r="G32" s="59">
        <f>SUM(G33:G39)</f>
        <v>0</v>
      </c>
      <c r="H32" s="100"/>
      <c r="I32" s="99"/>
      <c r="J32" s="86" t="s">
        <v>352</v>
      </c>
      <c r="K32" s="87"/>
      <c r="L32" s="88">
        <f t="shared" si="1"/>
        <v>0</v>
      </c>
      <c r="M32" s="99"/>
    </row>
    <row r="33" spans="1:13" s="58" customFormat="1" ht="15" customHeight="1">
      <c r="A33" s="29"/>
      <c r="B33" s="69">
        <v>111</v>
      </c>
      <c r="C33" s="70" t="s">
        <v>353</v>
      </c>
      <c r="D33" s="53"/>
      <c r="E33" s="53"/>
      <c r="F33" s="90"/>
      <c r="G33" s="71">
        <f>SUM(E33*F33)</f>
        <v>0</v>
      </c>
      <c r="H33" s="97"/>
      <c r="I33" s="99"/>
      <c r="J33" s="86" t="s">
        <v>353</v>
      </c>
      <c r="K33" s="87"/>
      <c r="L33" s="88">
        <f t="shared" si="1"/>
        <v>0</v>
      </c>
      <c r="M33" s="99"/>
    </row>
    <row r="34" spans="1:13" s="58" customFormat="1" ht="15" customHeight="1">
      <c r="A34" s="29"/>
      <c r="B34" s="69">
        <v>112</v>
      </c>
      <c r="C34" s="70" t="s">
        <v>354</v>
      </c>
      <c r="D34" s="53"/>
      <c r="E34" s="53"/>
      <c r="F34" s="90"/>
      <c r="G34" s="71">
        <f aca="true" t="shared" si="2" ref="G34:G39">SUM(E34*F34)</f>
        <v>0</v>
      </c>
      <c r="H34" s="97"/>
      <c r="I34" s="99"/>
      <c r="J34" s="86" t="s">
        <v>354</v>
      </c>
      <c r="K34" s="87"/>
      <c r="L34" s="88">
        <f t="shared" si="1"/>
        <v>0</v>
      </c>
      <c r="M34" s="99"/>
    </row>
    <row r="35" spans="1:13" s="58" customFormat="1" ht="15" customHeight="1">
      <c r="A35" s="29"/>
      <c r="B35" s="69">
        <v>113</v>
      </c>
      <c r="C35" s="70" t="s">
        <v>355</v>
      </c>
      <c r="D35" s="53"/>
      <c r="E35" s="53"/>
      <c r="F35" s="90"/>
      <c r="G35" s="71">
        <f t="shared" si="2"/>
        <v>0</v>
      </c>
      <c r="H35" s="97"/>
      <c r="I35" s="99"/>
      <c r="J35" s="86" t="s">
        <v>355</v>
      </c>
      <c r="K35" s="87"/>
      <c r="L35" s="88">
        <f t="shared" si="1"/>
        <v>0</v>
      </c>
      <c r="M35" s="99"/>
    </row>
    <row r="36" spans="1:13" s="58" customFormat="1" ht="15" customHeight="1">
      <c r="A36" s="29"/>
      <c r="B36" s="69">
        <v>114</v>
      </c>
      <c r="C36" s="70" t="s">
        <v>356</v>
      </c>
      <c r="D36" s="53"/>
      <c r="E36" s="53"/>
      <c r="F36" s="90"/>
      <c r="G36" s="71">
        <f t="shared" si="2"/>
        <v>0</v>
      </c>
      <c r="H36" s="97"/>
      <c r="I36" s="99"/>
      <c r="J36" s="86" t="s">
        <v>356</v>
      </c>
      <c r="K36" s="87"/>
      <c r="L36" s="88">
        <f t="shared" si="1"/>
        <v>0</v>
      </c>
      <c r="M36" s="99"/>
    </row>
    <row r="37" spans="1:13" s="58" customFormat="1" ht="15" customHeight="1">
      <c r="A37" s="29"/>
      <c r="B37" s="69">
        <v>115</v>
      </c>
      <c r="C37" s="70" t="s">
        <v>357</v>
      </c>
      <c r="D37" s="53"/>
      <c r="E37" s="53"/>
      <c r="F37" s="90"/>
      <c r="G37" s="71">
        <f t="shared" si="2"/>
        <v>0</v>
      </c>
      <c r="H37" s="97"/>
      <c r="I37" s="99"/>
      <c r="J37" s="86" t="s">
        <v>357</v>
      </c>
      <c r="K37" s="87"/>
      <c r="L37" s="88">
        <f t="shared" si="1"/>
        <v>0</v>
      </c>
      <c r="M37" s="99"/>
    </row>
    <row r="38" spans="1:13" s="58" customFormat="1" ht="15" customHeight="1">
      <c r="A38" s="29"/>
      <c r="B38" s="69">
        <v>117</v>
      </c>
      <c r="C38" s="70" t="s">
        <v>358</v>
      </c>
      <c r="D38" s="53"/>
      <c r="E38" s="53"/>
      <c r="F38" s="90"/>
      <c r="G38" s="71">
        <f t="shared" si="2"/>
        <v>0</v>
      </c>
      <c r="H38" s="97"/>
      <c r="I38" s="99"/>
      <c r="J38" s="86" t="s">
        <v>358</v>
      </c>
      <c r="K38" s="87"/>
      <c r="L38" s="88">
        <f t="shared" si="1"/>
        <v>0</v>
      </c>
      <c r="M38" s="99"/>
    </row>
    <row r="39" spans="1:13" s="58" customFormat="1" ht="15" customHeight="1">
      <c r="A39" s="29"/>
      <c r="B39" s="69">
        <v>118</v>
      </c>
      <c r="C39" s="70" t="s">
        <v>359</v>
      </c>
      <c r="D39" s="53"/>
      <c r="E39" s="53"/>
      <c r="F39" s="90"/>
      <c r="G39" s="71">
        <f t="shared" si="2"/>
        <v>0</v>
      </c>
      <c r="H39" s="97"/>
      <c r="I39" s="99"/>
      <c r="J39" s="86" t="s">
        <v>359</v>
      </c>
      <c r="K39" s="87"/>
      <c r="L39" s="88">
        <f t="shared" si="1"/>
        <v>0</v>
      </c>
      <c r="M39" s="99"/>
    </row>
    <row r="40" spans="1:13" s="58" customFormat="1" ht="15" customHeight="1">
      <c r="A40" s="29"/>
      <c r="B40" s="72">
        <v>12</v>
      </c>
      <c r="C40" s="68" t="s">
        <v>360</v>
      </c>
      <c r="D40" s="73"/>
      <c r="E40" s="73"/>
      <c r="F40" s="91"/>
      <c r="G40" s="59">
        <f>SUM(G41:G44)</f>
        <v>0</v>
      </c>
      <c r="H40" s="97"/>
      <c r="I40" s="99"/>
      <c r="J40" s="86" t="s">
        <v>360</v>
      </c>
      <c r="K40" s="87"/>
      <c r="L40" s="88">
        <f t="shared" si="1"/>
        <v>0</v>
      </c>
      <c r="M40" s="99"/>
    </row>
    <row r="41" spans="1:13" s="58" customFormat="1" ht="15" customHeight="1">
      <c r="A41" s="29"/>
      <c r="B41" s="96">
        <v>121</v>
      </c>
      <c r="C41" s="70" t="s">
        <v>361</v>
      </c>
      <c r="D41" s="53"/>
      <c r="E41" s="53"/>
      <c r="F41" s="90"/>
      <c r="G41" s="71">
        <f>SUM(E41*F41)</f>
        <v>0</v>
      </c>
      <c r="H41" s="97"/>
      <c r="I41" s="99"/>
      <c r="J41" s="86" t="s">
        <v>361</v>
      </c>
      <c r="K41" s="87"/>
      <c r="L41" s="88">
        <f t="shared" si="1"/>
        <v>0</v>
      </c>
      <c r="M41" s="99"/>
    </row>
    <row r="42" spans="1:13" s="58" customFormat="1" ht="15" customHeight="1">
      <c r="A42" s="29"/>
      <c r="B42" s="96">
        <v>122</v>
      </c>
      <c r="C42" s="70" t="s">
        <v>362</v>
      </c>
      <c r="D42" s="53"/>
      <c r="E42" s="53"/>
      <c r="F42" s="90"/>
      <c r="G42" s="71">
        <f>SUM(E42*F42)</f>
        <v>0</v>
      </c>
      <c r="H42" s="97"/>
      <c r="I42" s="99"/>
      <c r="J42" s="86" t="s">
        <v>362</v>
      </c>
      <c r="K42" s="87"/>
      <c r="L42" s="88">
        <f t="shared" si="1"/>
        <v>0</v>
      </c>
      <c r="M42" s="99"/>
    </row>
    <row r="43" spans="1:13" s="58" customFormat="1" ht="15" customHeight="1">
      <c r="A43" s="29"/>
      <c r="B43" s="96">
        <v>123</v>
      </c>
      <c r="C43" s="70" t="s">
        <v>363</v>
      </c>
      <c r="D43" s="53"/>
      <c r="E43" s="53"/>
      <c r="F43" s="90"/>
      <c r="G43" s="71">
        <f>SUM(E43*F43)</f>
        <v>0</v>
      </c>
      <c r="H43" s="97"/>
      <c r="I43" s="99"/>
      <c r="J43" s="86" t="s">
        <v>363</v>
      </c>
      <c r="K43" s="87"/>
      <c r="L43" s="88">
        <f t="shared" si="1"/>
        <v>0</v>
      </c>
      <c r="M43" s="99"/>
    </row>
    <row r="44" spans="1:13" s="58" customFormat="1" ht="15" customHeight="1">
      <c r="A44" s="29"/>
      <c r="B44" s="96">
        <v>128</v>
      </c>
      <c r="C44" s="70" t="s">
        <v>364</v>
      </c>
      <c r="D44" s="53"/>
      <c r="E44" s="53"/>
      <c r="F44" s="90"/>
      <c r="G44" s="71">
        <f>SUM(E44*F44)</f>
        <v>0</v>
      </c>
      <c r="H44" s="97"/>
      <c r="I44" s="99"/>
      <c r="J44" s="86" t="s">
        <v>364</v>
      </c>
      <c r="K44" s="87"/>
      <c r="L44" s="88">
        <f t="shared" si="1"/>
        <v>0</v>
      </c>
      <c r="M44" s="99"/>
    </row>
    <row r="45" spans="1:13" s="58" customFormat="1" ht="15" customHeight="1">
      <c r="A45" s="29"/>
      <c r="B45" s="72">
        <v>13</v>
      </c>
      <c r="C45" s="68" t="s">
        <v>365</v>
      </c>
      <c r="D45" s="73"/>
      <c r="E45" s="73"/>
      <c r="F45" s="91"/>
      <c r="G45" s="59">
        <f>SUM(G46:G47)</f>
        <v>0</v>
      </c>
      <c r="H45" s="97"/>
      <c r="I45" s="99"/>
      <c r="J45" s="86" t="s">
        <v>365</v>
      </c>
      <c r="K45" s="87"/>
      <c r="L45" s="88">
        <f t="shared" si="1"/>
        <v>0</v>
      </c>
      <c r="M45" s="99"/>
    </row>
    <row r="46" spans="1:13" s="58" customFormat="1" ht="15" customHeight="1">
      <c r="A46" s="29"/>
      <c r="B46" s="96">
        <v>131</v>
      </c>
      <c r="C46" s="70" t="s">
        <v>365</v>
      </c>
      <c r="D46" s="53"/>
      <c r="E46" s="53"/>
      <c r="F46" s="90"/>
      <c r="G46" s="71">
        <f>SUM(E46*F46)</f>
        <v>0</v>
      </c>
      <c r="H46" s="97"/>
      <c r="I46" s="99"/>
      <c r="J46" s="86" t="s">
        <v>365</v>
      </c>
      <c r="K46" s="87"/>
      <c r="L46" s="88">
        <f t="shared" si="1"/>
        <v>0</v>
      </c>
      <c r="M46" s="99"/>
    </row>
    <row r="47" spans="1:13" s="58" customFormat="1" ht="15" customHeight="1">
      <c r="A47" s="29"/>
      <c r="B47" s="96">
        <v>138</v>
      </c>
      <c r="C47" s="70" t="s">
        <v>366</v>
      </c>
      <c r="D47" s="53"/>
      <c r="E47" s="53"/>
      <c r="F47" s="90"/>
      <c r="G47" s="71">
        <f>SUM(E47*F47)</f>
        <v>0</v>
      </c>
      <c r="H47" s="97"/>
      <c r="I47" s="99"/>
      <c r="J47" s="86" t="s">
        <v>366</v>
      </c>
      <c r="K47" s="87"/>
      <c r="L47" s="88">
        <f t="shared" si="1"/>
        <v>0</v>
      </c>
      <c r="M47" s="99"/>
    </row>
    <row r="48" spans="1:13" s="58" customFormat="1" ht="15" customHeight="1">
      <c r="A48" s="29"/>
      <c r="B48" s="72">
        <v>14</v>
      </c>
      <c r="C48" s="68" t="s">
        <v>367</v>
      </c>
      <c r="D48" s="73"/>
      <c r="E48" s="73"/>
      <c r="F48" s="91"/>
      <c r="G48" s="59">
        <f>SUM(G49:G56)</f>
        <v>0</v>
      </c>
      <c r="H48" s="97"/>
      <c r="I48" s="99"/>
      <c r="J48" s="86" t="s">
        <v>367</v>
      </c>
      <c r="K48" s="87"/>
      <c r="L48" s="88">
        <f t="shared" si="1"/>
        <v>0</v>
      </c>
      <c r="M48" s="99"/>
    </row>
    <row r="49" spans="1:13" s="58" customFormat="1" ht="15" customHeight="1">
      <c r="A49" s="29"/>
      <c r="B49" s="96">
        <v>141</v>
      </c>
      <c r="C49" s="70" t="s">
        <v>368</v>
      </c>
      <c r="D49" s="53"/>
      <c r="E49" s="53"/>
      <c r="F49" s="90"/>
      <c r="G49" s="71">
        <f>SUM(E49*F49)</f>
        <v>0</v>
      </c>
      <c r="H49" s="97"/>
      <c r="I49" s="99"/>
      <c r="J49" s="86" t="s">
        <v>368</v>
      </c>
      <c r="K49" s="87"/>
      <c r="L49" s="88">
        <f t="shared" si="1"/>
        <v>0</v>
      </c>
      <c r="M49" s="99"/>
    </row>
    <row r="50" spans="1:13" s="58" customFormat="1" ht="15" customHeight="1">
      <c r="A50" s="29"/>
      <c r="B50" s="96">
        <v>142</v>
      </c>
      <c r="C50" s="70" t="s">
        <v>369</v>
      </c>
      <c r="D50" s="53"/>
      <c r="E50" s="53"/>
      <c r="F50" s="90"/>
      <c r="G50" s="71">
        <f aca="true" t="shared" si="3" ref="G50:G56">SUM(E50*F50)</f>
        <v>0</v>
      </c>
      <c r="H50" s="97"/>
      <c r="I50" s="99"/>
      <c r="J50" s="86" t="s">
        <v>369</v>
      </c>
      <c r="K50" s="87"/>
      <c r="L50" s="88">
        <f t="shared" si="1"/>
        <v>0</v>
      </c>
      <c r="M50" s="99"/>
    </row>
    <row r="51" spans="1:13" s="58" customFormat="1" ht="15" customHeight="1">
      <c r="A51" s="29"/>
      <c r="B51" s="96">
        <v>143</v>
      </c>
      <c r="C51" s="70" t="s">
        <v>370</v>
      </c>
      <c r="D51" s="53"/>
      <c r="E51" s="53"/>
      <c r="F51" s="90"/>
      <c r="G51" s="71">
        <f t="shared" si="3"/>
        <v>0</v>
      </c>
      <c r="H51" s="97"/>
      <c r="I51" s="99"/>
      <c r="J51" s="86" t="s">
        <v>370</v>
      </c>
      <c r="K51" s="87"/>
      <c r="L51" s="88">
        <f t="shared" si="1"/>
        <v>0</v>
      </c>
      <c r="M51" s="99"/>
    </row>
    <row r="52" spans="1:13" s="58" customFormat="1" ht="15" customHeight="1">
      <c r="A52" s="29"/>
      <c r="B52" s="96">
        <v>144</v>
      </c>
      <c r="C52" s="70" t="s">
        <v>371</v>
      </c>
      <c r="D52" s="53"/>
      <c r="E52" s="53"/>
      <c r="F52" s="90"/>
      <c r="G52" s="71">
        <f t="shared" si="3"/>
        <v>0</v>
      </c>
      <c r="H52" s="97"/>
      <c r="I52" s="99"/>
      <c r="J52" s="86" t="s">
        <v>371</v>
      </c>
      <c r="K52" s="87"/>
      <c r="L52" s="88">
        <f t="shared" si="1"/>
        <v>0</v>
      </c>
      <c r="M52" s="99"/>
    </row>
    <row r="53" spans="1:13" s="58" customFormat="1" ht="15" customHeight="1">
      <c r="A53" s="29"/>
      <c r="B53" s="96">
        <v>145</v>
      </c>
      <c r="C53" s="70" t="s">
        <v>372</v>
      </c>
      <c r="D53" s="53"/>
      <c r="E53" s="53"/>
      <c r="F53" s="90"/>
      <c r="G53" s="71">
        <f t="shared" si="3"/>
        <v>0</v>
      </c>
      <c r="H53" s="97"/>
      <c r="I53" s="99"/>
      <c r="J53" s="86" t="s">
        <v>372</v>
      </c>
      <c r="K53" s="87"/>
      <c r="L53" s="88">
        <f t="shared" si="1"/>
        <v>0</v>
      </c>
      <c r="M53" s="99"/>
    </row>
    <row r="54" spans="1:13" s="58" customFormat="1" ht="15" customHeight="1">
      <c r="A54" s="29"/>
      <c r="B54" s="96">
        <v>146</v>
      </c>
      <c r="C54" s="70" t="s">
        <v>373</v>
      </c>
      <c r="D54" s="53"/>
      <c r="E54" s="53"/>
      <c r="F54" s="90"/>
      <c r="G54" s="71">
        <f t="shared" si="3"/>
        <v>0</v>
      </c>
      <c r="H54" s="97"/>
      <c r="I54" s="99"/>
      <c r="J54" s="86" t="s">
        <v>373</v>
      </c>
      <c r="K54" s="87"/>
      <c r="L54" s="88">
        <f t="shared" si="1"/>
        <v>0</v>
      </c>
      <c r="M54" s="99"/>
    </row>
    <row r="55" spans="1:13" s="58" customFormat="1" ht="15" customHeight="1">
      <c r="A55" s="29"/>
      <c r="B55" s="96">
        <v>147</v>
      </c>
      <c r="C55" s="70" t="s">
        <v>374</v>
      </c>
      <c r="D55" s="53"/>
      <c r="E55" s="53"/>
      <c r="F55" s="90"/>
      <c r="G55" s="71">
        <f t="shared" si="3"/>
        <v>0</v>
      </c>
      <c r="H55" s="97"/>
      <c r="I55" s="99"/>
      <c r="J55" s="86" t="s">
        <v>374</v>
      </c>
      <c r="K55" s="87"/>
      <c r="L55" s="88">
        <f t="shared" si="1"/>
        <v>0</v>
      </c>
      <c r="M55" s="99"/>
    </row>
    <row r="56" spans="1:13" s="58" customFormat="1" ht="15" customHeight="1">
      <c r="A56" s="29"/>
      <c r="B56" s="96">
        <v>148</v>
      </c>
      <c r="C56" s="70" t="s">
        <v>375</v>
      </c>
      <c r="D56" s="53"/>
      <c r="E56" s="53"/>
      <c r="F56" s="90"/>
      <c r="G56" s="71">
        <f t="shared" si="3"/>
        <v>0</v>
      </c>
      <c r="H56" s="97"/>
      <c r="I56" s="99"/>
      <c r="J56" s="86" t="s">
        <v>375</v>
      </c>
      <c r="K56" s="87"/>
      <c r="L56" s="88">
        <f t="shared" si="1"/>
        <v>0</v>
      </c>
      <c r="M56" s="99"/>
    </row>
    <row r="57" spans="1:13" s="58" customFormat="1" ht="15" customHeight="1">
      <c r="A57" s="29"/>
      <c r="B57" s="72">
        <v>15</v>
      </c>
      <c r="C57" s="68" t="s">
        <v>376</v>
      </c>
      <c r="D57" s="73"/>
      <c r="E57" s="73"/>
      <c r="F57" s="91"/>
      <c r="G57" s="59">
        <f>SUM(G58:G65)</f>
        <v>0</v>
      </c>
      <c r="H57" s="97"/>
      <c r="I57" s="99"/>
      <c r="J57" s="86" t="s">
        <v>376</v>
      </c>
      <c r="K57" s="87"/>
      <c r="L57" s="88">
        <f t="shared" si="1"/>
        <v>0</v>
      </c>
      <c r="M57" s="99"/>
    </row>
    <row r="58" spans="1:13" s="58" customFormat="1" ht="15" customHeight="1">
      <c r="A58" s="29"/>
      <c r="B58" s="96">
        <v>151</v>
      </c>
      <c r="C58" s="70" t="s">
        <v>377</v>
      </c>
      <c r="D58" s="53"/>
      <c r="E58" s="53"/>
      <c r="F58" s="90"/>
      <c r="G58" s="71">
        <f>SUM(E58*F58)</f>
        <v>0</v>
      </c>
      <c r="H58" s="97"/>
      <c r="I58" s="99"/>
      <c r="J58" s="86" t="s">
        <v>377</v>
      </c>
      <c r="K58" s="87"/>
      <c r="L58" s="88">
        <f t="shared" si="1"/>
        <v>0</v>
      </c>
      <c r="M58" s="99"/>
    </row>
    <row r="59" spans="1:13" s="58" customFormat="1" ht="15" customHeight="1">
      <c r="A59" s="29"/>
      <c r="B59" s="96">
        <v>152</v>
      </c>
      <c r="C59" s="70" t="s">
        <v>378</v>
      </c>
      <c r="D59" s="53"/>
      <c r="E59" s="53"/>
      <c r="F59" s="90"/>
      <c r="G59" s="71">
        <f aca="true" t="shared" si="4" ref="G59:G65">SUM(E59*F59)</f>
        <v>0</v>
      </c>
      <c r="H59" s="97"/>
      <c r="I59" s="99"/>
      <c r="J59" s="86" t="s">
        <v>378</v>
      </c>
      <c r="K59" s="87"/>
      <c r="L59" s="88">
        <f t="shared" si="1"/>
        <v>0</v>
      </c>
      <c r="M59" s="99"/>
    </row>
    <row r="60" spans="1:13" s="58" customFormat="1" ht="15" customHeight="1">
      <c r="A60" s="29"/>
      <c r="B60" s="96">
        <v>153</v>
      </c>
      <c r="C60" s="70" t="s">
        <v>379</v>
      </c>
      <c r="D60" s="53"/>
      <c r="E60" s="53"/>
      <c r="F60" s="90"/>
      <c r="G60" s="71">
        <f t="shared" si="4"/>
        <v>0</v>
      </c>
      <c r="H60" s="97"/>
      <c r="I60" s="99"/>
      <c r="J60" s="86" t="s">
        <v>379</v>
      </c>
      <c r="K60" s="87"/>
      <c r="L60" s="88">
        <f t="shared" si="1"/>
        <v>0</v>
      </c>
      <c r="M60" s="99"/>
    </row>
    <row r="61" spans="1:13" s="58" customFormat="1" ht="15" customHeight="1">
      <c r="A61" s="29"/>
      <c r="B61" s="96">
        <v>154</v>
      </c>
      <c r="C61" s="70" t="s">
        <v>380</v>
      </c>
      <c r="D61" s="53"/>
      <c r="E61" s="53"/>
      <c r="F61" s="90"/>
      <c r="G61" s="71">
        <f t="shared" si="4"/>
        <v>0</v>
      </c>
      <c r="H61" s="97"/>
      <c r="I61" s="99"/>
      <c r="J61" s="86" t="s">
        <v>380</v>
      </c>
      <c r="K61" s="87"/>
      <c r="L61" s="88">
        <f t="shared" si="1"/>
        <v>0</v>
      </c>
      <c r="M61" s="99"/>
    </row>
    <row r="62" spans="1:13" s="58" customFormat="1" ht="15" customHeight="1">
      <c r="A62" s="29"/>
      <c r="B62" s="96">
        <v>155</v>
      </c>
      <c r="C62" s="70" t="s">
        <v>381</v>
      </c>
      <c r="D62" s="53"/>
      <c r="E62" s="53"/>
      <c r="F62" s="90"/>
      <c r="G62" s="71">
        <f t="shared" si="4"/>
        <v>0</v>
      </c>
      <c r="H62" s="97"/>
      <c r="I62" s="99"/>
      <c r="J62" s="86" t="s">
        <v>381</v>
      </c>
      <c r="K62" s="87"/>
      <c r="L62" s="88">
        <f t="shared" si="1"/>
        <v>0</v>
      </c>
      <c r="M62" s="99"/>
    </row>
    <row r="63" spans="1:13" s="58" customFormat="1" ht="15">
      <c r="A63" s="29"/>
      <c r="B63" s="96">
        <v>156</v>
      </c>
      <c r="C63" s="70" t="s">
        <v>382</v>
      </c>
      <c r="D63" s="53"/>
      <c r="E63" s="53"/>
      <c r="F63" s="90"/>
      <c r="G63" s="71">
        <f t="shared" si="4"/>
        <v>0</v>
      </c>
      <c r="H63" s="97"/>
      <c r="I63" s="99"/>
      <c r="J63" s="86" t="s">
        <v>382</v>
      </c>
      <c r="K63" s="87"/>
      <c r="L63" s="88">
        <f t="shared" si="1"/>
        <v>0</v>
      </c>
      <c r="M63" s="99"/>
    </row>
    <row r="64" spans="1:13" s="58" customFormat="1" ht="15">
      <c r="A64" s="29"/>
      <c r="B64" s="96">
        <v>157</v>
      </c>
      <c r="C64" s="70" t="s">
        <v>383</v>
      </c>
      <c r="D64" s="53"/>
      <c r="E64" s="53"/>
      <c r="F64" s="90"/>
      <c r="G64" s="71">
        <f t="shared" si="4"/>
        <v>0</v>
      </c>
      <c r="H64" s="97"/>
      <c r="I64" s="99"/>
      <c r="J64" s="86" t="s">
        <v>383</v>
      </c>
      <c r="K64" s="87"/>
      <c r="L64" s="88">
        <f t="shared" si="1"/>
        <v>0</v>
      </c>
      <c r="M64" s="99"/>
    </row>
    <row r="65" spans="1:13" s="58" customFormat="1" ht="15">
      <c r="A65" s="29"/>
      <c r="B65" s="96">
        <v>158</v>
      </c>
      <c r="C65" s="70" t="s">
        <v>384</v>
      </c>
      <c r="D65" s="53"/>
      <c r="E65" s="53"/>
      <c r="F65" s="90"/>
      <c r="G65" s="71">
        <f t="shared" si="4"/>
        <v>0</v>
      </c>
      <c r="H65" s="97"/>
      <c r="I65" s="99"/>
      <c r="J65" s="86" t="s">
        <v>384</v>
      </c>
      <c r="K65" s="87"/>
      <c r="L65" s="88">
        <f t="shared" si="1"/>
        <v>0</v>
      </c>
      <c r="M65" s="99"/>
    </row>
    <row r="66" spans="1:13" s="58" customFormat="1" ht="15.75">
      <c r="A66" s="29"/>
      <c r="B66" s="72">
        <v>16</v>
      </c>
      <c r="C66" s="68" t="s">
        <v>385</v>
      </c>
      <c r="D66" s="73"/>
      <c r="E66" s="73"/>
      <c r="F66" s="91"/>
      <c r="G66" s="59">
        <f>SUM(G67:G69)</f>
        <v>0</v>
      </c>
      <c r="H66" s="97"/>
      <c r="I66" s="99"/>
      <c r="J66" s="86" t="s">
        <v>385</v>
      </c>
      <c r="K66" s="87"/>
      <c r="L66" s="88">
        <f t="shared" si="1"/>
        <v>0</v>
      </c>
      <c r="M66" s="99"/>
    </row>
    <row r="67" spans="1:13" s="58" customFormat="1" ht="15">
      <c r="A67" s="29"/>
      <c r="B67" s="96">
        <v>161</v>
      </c>
      <c r="C67" s="70" t="s">
        <v>386</v>
      </c>
      <c r="D67" s="53"/>
      <c r="E67" s="53"/>
      <c r="F67" s="90"/>
      <c r="G67" s="71">
        <f>SUM(E67*F67)</f>
        <v>0</v>
      </c>
      <c r="H67" s="97"/>
      <c r="I67" s="99"/>
      <c r="J67" s="86" t="s">
        <v>386</v>
      </c>
      <c r="K67" s="87"/>
      <c r="L67" s="88">
        <f t="shared" si="1"/>
        <v>0</v>
      </c>
      <c r="M67" s="99"/>
    </row>
    <row r="68" spans="1:13" s="58" customFormat="1" ht="15">
      <c r="A68" s="29"/>
      <c r="B68" s="96">
        <v>162</v>
      </c>
      <c r="C68" s="70" t="s">
        <v>362</v>
      </c>
      <c r="D68" s="53"/>
      <c r="E68" s="53"/>
      <c r="F68" s="90"/>
      <c r="G68" s="71">
        <f>SUM(E68*F68)</f>
        <v>0</v>
      </c>
      <c r="H68" s="97"/>
      <c r="I68" s="99"/>
      <c r="J68" s="86" t="s">
        <v>362</v>
      </c>
      <c r="K68" s="87"/>
      <c r="L68" s="88">
        <f t="shared" si="1"/>
        <v>0</v>
      </c>
      <c r="M68" s="99"/>
    </row>
    <row r="69" spans="1:13" s="58" customFormat="1" ht="15">
      <c r="A69" s="29"/>
      <c r="B69" s="96">
        <v>163</v>
      </c>
      <c r="C69" s="70" t="s">
        <v>387</v>
      </c>
      <c r="D69" s="53"/>
      <c r="E69" s="53"/>
      <c r="F69" s="90"/>
      <c r="G69" s="71">
        <f>SUM(E69*F69)</f>
        <v>0</v>
      </c>
      <c r="H69" s="97"/>
      <c r="I69" s="99"/>
      <c r="J69" s="86" t="s">
        <v>387</v>
      </c>
      <c r="K69" s="87"/>
      <c r="L69" s="88">
        <f t="shared" si="1"/>
        <v>0</v>
      </c>
      <c r="M69" s="99"/>
    </row>
    <row r="70" spans="1:13" s="58" customFormat="1" ht="15.75">
      <c r="A70" s="29"/>
      <c r="B70" s="72">
        <v>17</v>
      </c>
      <c r="C70" s="68" t="s">
        <v>388</v>
      </c>
      <c r="D70" s="73"/>
      <c r="E70" s="73"/>
      <c r="F70" s="91"/>
      <c r="G70" s="59">
        <f>SUM(G71:G77)</f>
        <v>0</v>
      </c>
      <c r="H70" s="97"/>
      <c r="I70" s="99"/>
      <c r="J70" s="86" t="s">
        <v>388</v>
      </c>
      <c r="K70" s="87"/>
      <c r="L70" s="88">
        <f t="shared" si="1"/>
        <v>0</v>
      </c>
      <c r="M70" s="99"/>
    </row>
    <row r="71" spans="1:13" s="58" customFormat="1" ht="15">
      <c r="A71" s="29"/>
      <c r="B71" s="96">
        <v>171</v>
      </c>
      <c r="C71" s="70" t="s">
        <v>389</v>
      </c>
      <c r="D71" s="53"/>
      <c r="E71" s="53"/>
      <c r="F71" s="90"/>
      <c r="G71" s="71">
        <f>SUM(E71*F71)</f>
        <v>0</v>
      </c>
      <c r="H71" s="97"/>
      <c r="I71" s="99"/>
      <c r="J71" s="86" t="s">
        <v>389</v>
      </c>
      <c r="K71" s="87"/>
      <c r="L71" s="88">
        <f t="shared" si="1"/>
        <v>0</v>
      </c>
      <c r="M71" s="99"/>
    </row>
    <row r="72" spans="1:13" s="58" customFormat="1" ht="15">
      <c r="A72" s="29"/>
      <c r="B72" s="96">
        <v>172</v>
      </c>
      <c r="C72" s="70" t="s">
        <v>390</v>
      </c>
      <c r="D72" s="53"/>
      <c r="E72" s="53"/>
      <c r="F72" s="90"/>
      <c r="G72" s="71">
        <f aca="true" t="shared" si="5" ref="G72:G77">SUM(E72*F72)</f>
        <v>0</v>
      </c>
      <c r="H72" s="97"/>
      <c r="I72" s="99"/>
      <c r="J72" s="86" t="s">
        <v>390</v>
      </c>
      <c r="K72" s="87"/>
      <c r="L72" s="88">
        <f t="shared" si="1"/>
        <v>0</v>
      </c>
      <c r="M72" s="99"/>
    </row>
    <row r="73" spans="1:13" s="58" customFormat="1" ht="15">
      <c r="A73" s="29"/>
      <c r="B73" s="96">
        <v>173</v>
      </c>
      <c r="C73" s="70" t="s">
        <v>391</v>
      </c>
      <c r="D73" s="53"/>
      <c r="E73" s="53"/>
      <c r="F73" s="90"/>
      <c r="G73" s="71">
        <f t="shared" si="5"/>
        <v>0</v>
      </c>
      <c r="H73" s="97"/>
      <c r="I73" s="99"/>
      <c r="J73" s="86" t="s">
        <v>391</v>
      </c>
      <c r="K73" s="87"/>
      <c r="L73" s="88">
        <f t="shared" si="1"/>
        <v>0</v>
      </c>
      <c r="M73" s="99"/>
    </row>
    <row r="74" spans="1:13" s="58" customFormat="1" ht="15">
      <c r="A74" s="29"/>
      <c r="B74" s="96">
        <v>174</v>
      </c>
      <c r="C74" s="70" t="s">
        <v>392</v>
      </c>
      <c r="D74" s="53"/>
      <c r="E74" s="53"/>
      <c r="F74" s="90"/>
      <c r="G74" s="71">
        <f t="shared" si="5"/>
        <v>0</v>
      </c>
      <c r="H74" s="97"/>
      <c r="I74" s="99"/>
      <c r="J74" s="86" t="s">
        <v>392</v>
      </c>
      <c r="K74" s="87"/>
      <c r="L74" s="88">
        <f t="shared" si="1"/>
        <v>0</v>
      </c>
      <c r="M74" s="99"/>
    </row>
    <row r="75" spans="1:13" s="58" customFormat="1" ht="15">
      <c r="A75" s="29"/>
      <c r="B75" s="96">
        <v>175</v>
      </c>
      <c r="C75" s="70" t="s">
        <v>393</v>
      </c>
      <c r="D75" s="53"/>
      <c r="E75" s="53"/>
      <c r="F75" s="90"/>
      <c r="G75" s="71">
        <f t="shared" si="5"/>
        <v>0</v>
      </c>
      <c r="H75" s="97"/>
      <c r="I75" s="99"/>
      <c r="J75" s="86" t="s">
        <v>393</v>
      </c>
      <c r="K75" s="87"/>
      <c r="L75" s="88">
        <f t="shared" si="1"/>
        <v>0</v>
      </c>
      <c r="M75" s="99"/>
    </row>
    <row r="76" spans="1:13" s="58" customFormat="1" ht="15">
      <c r="A76" s="29"/>
      <c r="B76" s="96">
        <v>176</v>
      </c>
      <c r="C76" s="70" t="s">
        <v>394</v>
      </c>
      <c r="D76" s="53"/>
      <c r="E76" s="53"/>
      <c r="F76" s="90"/>
      <c r="G76" s="71">
        <f t="shared" si="5"/>
        <v>0</v>
      </c>
      <c r="H76" s="97"/>
      <c r="I76" s="99"/>
      <c r="J76" s="86" t="s">
        <v>394</v>
      </c>
      <c r="K76" s="87"/>
      <c r="L76" s="88">
        <f t="shared" si="1"/>
        <v>0</v>
      </c>
      <c r="M76" s="99"/>
    </row>
    <row r="77" spans="1:13" s="58" customFormat="1" ht="15">
      <c r="A77" s="29"/>
      <c r="B77" s="96">
        <v>178</v>
      </c>
      <c r="C77" s="70" t="s">
        <v>395</v>
      </c>
      <c r="D77" s="53"/>
      <c r="E77" s="53"/>
      <c r="F77" s="90"/>
      <c r="G77" s="71">
        <f t="shared" si="5"/>
        <v>0</v>
      </c>
      <c r="H77" s="101"/>
      <c r="I77" s="99"/>
      <c r="J77" s="86" t="s">
        <v>395</v>
      </c>
      <c r="K77" s="87"/>
      <c r="L77" s="88">
        <f t="shared" si="1"/>
        <v>0</v>
      </c>
      <c r="M77" s="99"/>
    </row>
    <row r="78" spans="1:13" s="58" customFormat="1" ht="15.75">
      <c r="A78" s="29"/>
      <c r="B78" s="72">
        <v>18</v>
      </c>
      <c r="C78" s="68" t="s">
        <v>396</v>
      </c>
      <c r="D78" s="73"/>
      <c r="E78" s="73"/>
      <c r="F78" s="91"/>
      <c r="G78" s="59">
        <f>SUM(G79:G83)</f>
        <v>0</v>
      </c>
      <c r="H78" s="101"/>
      <c r="I78" s="99"/>
      <c r="J78" s="86" t="s">
        <v>396</v>
      </c>
      <c r="K78" s="87"/>
      <c r="L78" s="88">
        <f t="shared" si="1"/>
        <v>0</v>
      </c>
      <c r="M78" s="99"/>
    </row>
    <row r="79" spans="1:13" s="58" customFormat="1" ht="15">
      <c r="A79" s="29"/>
      <c r="B79" s="96">
        <v>181</v>
      </c>
      <c r="C79" s="70" t="s">
        <v>397</v>
      </c>
      <c r="D79" s="53"/>
      <c r="E79" s="53"/>
      <c r="F79" s="90"/>
      <c r="G79" s="71">
        <f>SUM(E79*F79)</f>
        <v>0</v>
      </c>
      <c r="H79" s="102"/>
      <c r="I79" s="99"/>
      <c r="J79" s="86" t="s">
        <v>397</v>
      </c>
      <c r="K79" s="87"/>
      <c r="L79" s="88">
        <f t="shared" si="1"/>
        <v>0</v>
      </c>
      <c r="M79" s="99"/>
    </row>
    <row r="80" spans="1:13" s="58" customFormat="1" ht="15">
      <c r="A80" s="29"/>
      <c r="B80" s="96">
        <v>182</v>
      </c>
      <c r="C80" s="70" t="s">
        <v>398</v>
      </c>
      <c r="D80" s="53"/>
      <c r="E80" s="53"/>
      <c r="F80" s="90"/>
      <c r="G80" s="71">
        <f>SUM(E80*F80)</f>
        <v>0</v>
      </c>
      <c r="H80" s="102"/>
      <c r="I80" s="99"/>
      <c r="J80" s="86" t="s">
        <v>398</v>
      </c>
      <c r="K80" s="87"/>
      <c r="L80" s="88">
        <f aca="true" t="shared" si="6" ref="L80:L143">G80</f>
        <v>0</v>
      </c>
      <c r="M80" s="99"/>
    </row>
    <row r="81" spans="1:13" s="58" customFormat="1" ht="15">
      <c r="A81" s="29"/>
      <c r="B81" s="96">
        <v>183</v>
      </c>
      <c r="C81" s="70" t="s">
        <v>399</v>
      </c>
      <c r="D81" s="53"/>
      <c r="E81" s="53"/>
      <c r="F81" s="90"/>
      <c r="G81" s="71">
        <f>SUM(E81*F81)</f>
        <v>0</v>
      </c>
      <c r="H81" s="102"/>
      <c r="I81" s="99"/>
      <c r="J81" s="86" t="s">
        <v>399</v>
      </c>
      <c r="K81" s="87"/>
      <c r="L81" s="88">
        <f t="shared" si="6"/>
        <v>0</v>
      </c>
      <c r="M81" s="99"/>
    </row>
    <row r="82" spans="1:13" s="58" customFormat="1" ht="15">
      <c r="A82" s="29"/>
      <c r="B82" s="96">
        <v>184</v>
      </c>
      <c r="C82" s="70" t="s">
        <v>400</v>
      </c>
      <c r="D82" s="53"/>
      <c r="E82" s="53"/>
      <c r="F82" s="90"/>
      <c r="G82" s="71">
        <f>SUM(E82*F82)</f>
        <v>0</v>
      </c>
      <c r="H82" s="102"/>
      <c r="I82" s="99"/>
      <c r="J82" s="86" t="s">
        <v>400</v>
      </c>
      <c r="K82" s="87"/>
      <c r="L82" s="88">
        <f t="shared" si="6"/>
        <v>0</v>
      </c>
      <c r="M82" s="99"/>
    </row>
    <row r="83" spans="1:13" s="58" customFormat="1" ht="15">
      <c r="A83" s="29"/>
      <c r="B83" s="96">
        <v>185</v>
      </c>
      <c r="C83" s="70" t="s">
        <v>401</v>
      </c>
      <c r="D83" s="53"/>
      <c r="E83" s="53"/>
      <c r="F83" s="90"/>
      <c r="G83" s="71">
        <f>SUM(E83*F83)</f>
        <v>0</v>
      </c>
      <c r="H83" s="102"/>
      <c r="I83" s="99"/>
      <c r="J83" s="86" t="s">
        <v>401</v>
      </c>
      <c r="K83" s="87"/>
      <c r="L83" s="88">
        <f t="shared" si="6"/>
        <v>0</v>
      </c>
      <c r="M83" s="99"/>
    </row>
    <row r="84" spans="1:13" s="58" customFormat="1" ht="18.75">
      <c r="A84" s="29"/>
      <c r="B84" s="72">
        <v>2</v>
      </c>
      <c r="C84" s="74" t="s">
        <v>1038</v>
      </c>
      <c r="D84" s="75"/>
      <c r="E84" s="73"/>
      <c r="F84" s="91"/>
      <c r="G84" s="59">
        <f>SUM(G85,G92,G99,G107,G115)</f>
        <v>0</v>
      </c>
      <c r="H84" s="101"/>
      <c r="I84" s="99"/>
      <c r="J84" s="86" t="s">
        <v>643</v>
      </c>
      <c r="K84" s="87"/>
      <c r="L84" s="88">
        <f t="shared" si="6"/>
        <v>0</v>
      </c>
      <c r="M84" s="99"/>
    </row>
    <row r="85" spans="1:13" s="58" customFormat="1" ht="15.75">
      <c r="A85" s="29"/>
      <c r="B85" s="72">
        <v>21</v>
      </c>
      <c r="C85" s="68" t="s">
        <v>402</v>
      </c>
      <c r="D85" s="73"/>
      <c r="E85" s="73"/>
      <c r="F85" s="91"/>
      <c r="G85" s="59">
        <f>SUM(G86:G91)</f>
        <v>0</v>
      </c>
      <c r="H85" s="97"/>
      <c r="I85" s="99"/>
      <c r="J85" s="86" t="s">
        <v>402</v>
      </c>
      <c r="K85" s="87"/>
      <c r="L85" s="88">
        <f t="shared" si="6"/>
        <v>0</v>
      </c>
      <c r="M85" s="99"/>
    </row>
    <row r="86" spans="1:13" s="58" customFormat="1" ht="15">
      <c r="A86" s="29"/>
      <c r="B86" s="96">
        <v>211</v>
      </c>
      <c r="C86" s="70" t="s">
        <v>403</v>
      </c>
      <c r="D86" s="53"/>
      <c r="E86" s="53"/>
      <c r="F86" s="90"/>
      <c r="G86" s="71">
        <f aca="true" t="shared" si="7" ref="G86:G91">SUM(E86*F86)</f>
        <v>0</v>
      </c>
      <c r="H86" s="97"/>
      <c r="I86" s="99"/>
      <c r="J86" s="86" t="s">
        <v>403</v>
      </c>
      <c r="K86" s="87"/>
      <c r="L86" s="88">
        <f t="shared" si="6"/>
        <v>0</v>
      </c>
      <c r="M86" s="99"/>
    </row>
    <row r="87" spans="1:13" s="58" customFormat="1" ht="15">
      <c r="A87" s="29"/>
      <c r="B87" s="96">
        <v>212</v>
      </c>
      <c r="C87" s="70" t="s">
        <v>404</v>
      </c>
      <c r="D87" s="53"/>
      <c r="E87" s="53"/>
      <c r="F87" s="90"/>
      <c r="G87" s="71">
        <f t="shared" si="7"/>
        <v>0</v>
      </c>
      <c r="H87" s="97"/>
      <c r="I87" s="99"/>
      <c r="J87" s="86" t="s">
        <v>404</v>
      </c>
      <c r="K87" s="87"/>
      <c r="L87" s="88">
        <f t="shared" si="6"/>
        <v>0</v>
      </c>
      <c r="M87" s="99"/>
    </row>
    <row r="88" spans="1:13" s="58" customFormat="1" ht="15">
      <c r="A88" s="29"/>
      <c r="B88" s="96">
        <v>213</v>
      </c>
      <c r="C88" s="70" t="s">
        <v>405</v>
      </c>
      <c r="D88" s="53"/>
      <c r="E88" s="53"/>
      <c r="F88" s="90"/>
      <c r="G88" s="71">
        <f t="shared" si="7"/>
        <v>0</v>
      </c>
      <c r="H88" s="97"/>
      <c r="I88" s="99"/>
      <c r="J88" s="86" t="s">
        <v>405</v>
      </c>
      <c r="K88" s="87"/>
      <c r="L88" s="88">
        <f t="shared" si="6"/>
        <v>0</v>
      </c>
      <c r="M88" s="99"/>
    </row>
    <row r="89" spans="1:13" s="58" customFormat="1" ht="15">
      <c r="A89" s="29"/>
      <c r="B89" s="96">
        <v>214</v>
      </c>
      <c r="C89" s="70" t="s">
        <v>406</v>
      </c>
      <c r="D89" s="53"/>
      <c r="E89" s="53"/>
      <c r="F89" s="90"/>
      <c r="G89" s="71">
        <f t="shared" si="7"/>
        <v>0</v>
      </c>
      <c r="H89" s="97"/>
      <c r="I89" s="99"/>
      <c r="J89" s="86" t="s">
        <v>406</v>
      </c>
      <c r="K89" s="87"/>
      <c r="L89" s="88">
        <f t="shared" si="6"/>
        <v>0</v>
      </c>
      <c r="M89" s="99"/>
    </row>
    <row r="90" spans="1:13" s="58" customFormat="1" ht="15">
      <c r="A90" s="29"/>
      <c r="B90" s="96">
        <v>215</v>
      </c>
      <c r="C90" s="70" t="s">
        <v>407</v>
      </c>
      <c r="D90" s="53"/>
      <c r="E90" s="53"/>
      <c r="F90" s="90"/>
      <c r="G90" s="71">
        <f t="shared" si="7"/>
        <v>0</v>
      </c>
      <c r="H90" s="97"/>
      <c r="I90" s="99"/>
      <c r="J90" s="86" t="s">
        <v>407</v>
      </c>
      <c r="K90" s="87"/>
      <c r="L90" s="88">
        <f t="shared" si="6"/>
        <v>0</v>
      </c>
      <c r="M90" s="99"/>
    </row>
    <row r="91" spans="1:13" s="58" customFormat="1" ht="15">
      <c r="A91" s="29"/>
      <c r="B91" s="96">
        <v>217</v>
      </c>
      <c r="C91" s="70" t="s">
        <v>408</v>
      </c>
      <c r="D91" s="53"/>
      <c r="E91" s="53"/>
      <c r="F91" s="90"/>
      <c r="G91" s="71">
        <f t="shared" si="7"/>
        <v>0</v>
      </c>
      <c r="H91" s="97"/>
      <c r="I91" s="99"/>
      <c r="J91" s="86" t="s">
        <v>408</v>
      </c>
      <c r="K91" s="87"/>
      <c r="L91" s="88">
        <f t="shared" si="6"/>
        <v>0</v>
      </c>
      <c r="M91" s="99"/>
    </row>
    <row r="92" spans="1:13" s="58" customFormat="1" ht="15.75">
      <c r="A92" s="29"/>
      <c r="B92" s="72">
        <v>22</v>
      </c>
      <c r="C92" s="68" t="s">
        <v>409</v>
      </c>
      <c r="D92" s="73"/>
      <c r="E92" s="73"/>
      <c r="F92" s="91"/>
      <c r="G92" s="59">
        <f>SUM(G93:G98)</f>
        <v>0</v>
      </c>
      <c r="H92" s="97"/>
      <c r="I92" s="99"/>
      <c r="J92" s="86" t="s">
        <v>409</v>
      </c>
      <c r="K92" s="87"/>
      <c r="L92" s="88">
        <f t="shared" si="6"/>
        <v>0</v>
      </c>
      <c r="M92" s="99"/>
    </row>
    <row r="93" spans="1:13" s="58" customFormat="1" ht="15">
      <c r="A93" s="29"/>
      <c r="B93" s="96">
        <v>221</v>
      </c>
      <c r="C93" s="70" t="s">
        <v>410</v>
      </c>
      <c r="D93" s="53"/>
      <c r="E93" s="53"/>
      <c r="F93" s="90"/>
      <c r="G93" s="71">
        <f aca="true" t="shared" si="8" ref="G93:G98">SUM(E93*F93)</f>
        <v>0</v>
      </c>
      <c r="H93" s="97"/>
      <c r="I93" s="99"/>
      <c r="J93" s="86" t="s">
        <v>410</v>
      </c>
      <c r="K93" s="87"/>
      <c r="L93" s="88">
        <f t="shared" si="6"/>
        <v>0</v>
      </c>
      <c r="M93" s="99"/>
    </row>
    <row r="94" spans="1:13" s="58" customFormat="1" ht="15">
      <c r="A94" s="29"/>
      <c r="B94" s="96">
        <v>222</v>
      </c>
      <c r="C94" s="70" t="s">
        <v>411</v>
      </c>
      <c r="D94" s="53"/>
      <c r="E94" s="53"/>
      <c r="F94" s="90"/>
      <c r="G94" s="71">
        <f t="shared" si="8"/>
        <v>0</v>
      </c>
      <c r="H94" s="97"/>
      <c r="I94" s="99"/>
      <c r="J94" s="86" t="s">
        <v>411</v>
      </c>
      <c r="K94" s="87"/>
      <c r="L94" s="88">
        <f t="shared" si="6"/>
        <v>0</v>
      </c>
      <c r="M94" s="99"/>
    </row>
    <row r="95" spans="1:13" s="58" customFormat="1" ht="15">
      <c r="A95" s="29"/>
      <c r="B95" s="96">
        <v>223</v>
      </c>
      <c r="C95" s="70" t="s">
        <v>412</v>
      </c>
      <c r="D95" s="53"/>
      <c r="E95" s="53"/>
      <c r="F95" s="90"/>
      <c r="G95" s="71">
        <f t="shared" si="8"/>
        <v>0</v>
      </c>
      <c r="H95" s="97"/>
      <c r="I95" s="99"/>
      <c r="J95" s="86" t="s">
        <v>412</v>
      </c>
      <c r="K95" s="87"/>
      <c r="L95" s="88">
        <f t="shared" si="6"/>
        <v>0</v>
      </c>
      <c r="M95" s="99"/>
    </row>
    <row r="96" spans="1:13" s="58" customFormat="1" ht="15">
      <c r="A96" s="29"/>
      <c r="B96" s="96">
        <v>224</v>
      </c>
      <c r="C96" s="70" t="s">
        <v>413</v>
      </c>
      <c r="D96" s="53"/>
      <c r="E96" s="53"/>
      <c r="F96" s="90"/>
      <c r="G96" s="71">
        <f t="shared" si="8"/>
        <v>0</v>
      </c>
      <c r="H96" s="97"/>
      <c r="I96" s="99"/>
      <c r="J96" s="86" t="s">
        <v>413</v>
      </c>
      <c r="K96" s="87"/>
      <c r="L96" s="88">
        <f t="shared" si="6"/>
        <v>0</v>
      </c>
      <c r="M96" s="99"/>
    </row>
    <row r="97" spans="1:13" s="58" customFormat="1" ht="15">
      <c r="A97" s="29"/>
      <c r="B97" s="96">
        <v>225</v>
      </c>
      <c r="C97" s="70" t="s">
        <v>414</v>
      </c>
      <c r="D97" s="53"/>
      <c r="E97" s="53"/>
      <c r="F97" s="90"/>
      <c r="G97" s="71">
        <f t="shared" si="8"/>
        <v>0</v>
      </c>
      <c r="H97" s="97"/>
      <c r="I97" s="99"/>
      <c r="J97" s="86" t="s">
        <v>414</v>
      </c>
      <c r="K97" s="87"/>
      <c r="L97" s="88">
        <f t="shared" si="6"/>
        <v>0</v>
      </c>
      <c r="M97" s="99"/>
    </row>
    <row r="98" spans="1:13" s="58" customFormat="1" ht="15">
      <c r="A98" s="29"/>
      <c r="B98" s="96">
        <v>227</v>
      </c>
      <c r="C98" s="70" t="s">
        <v>415</v>
      </c>
      <c r="D98" s="53"/>
      <c r="E98" s="53"/>
      <c r="F98" s="90"/>
      <c r="G98" s="71">
        <f t="shared" si="8"/>
        <v>0</v>
      </c>
      <c r="H98" s="97"/>
      <c r="I98" s="99"/>
      <c r="J98" s="86" t="s">
        <v>415</v>
      </c>
      <c r="K98" s="87"/>
      <c r="L98" s="88">
        <f t="shared" si="6"/>
        <v>0</v>
      </c>
      <c r="M98" s="99"/>
    </row>
    <row r="99" spans="1:13" s="58" customFormat="1" ht="15.75">
      <c r="A99" s="29"/>
      <c r="B99" s="72">
        <v>23</v>
      </c>
      <c r="C99" s="68" t="s">
        <v>416</v>
      </c>
      <c r="D99" s="73"/>
      <c r="E99" s="73"/>
      <c r="F99" s="91"/>
      <c r="G99" s="59">
        <f>SUM(G100:G106)</f>
        <v>0</v>
      </c>
      <c r="H99" s="97"/>
      <c r="I99" s="99"/>
      <c r="J99" s="86" t="s">
        <v>416</v>
      </c>
      <c r="K99" s="87"/>
      <c r="L99" s="88">
        <f t="shared" si="6"/>
        <v>0</v>
      </c>
      <c r="M99" s="99"/>
    </row>
    <row r="100" spans="1:13" s="58" customFormat="1" ht="15">
      <c r="A100" s="29"/>
      <c r="B100" s="96">
        <v>231</v>
      </c>
      <c r="C100" s="70" t="s">
        <v>403</v>
      </c>
      <c r="D100" s="53"/>
      <c r="E100" s="53"/>
      <c r="F100" s="90"/>
      <c r="G100" s="71">
        <f>SUM(E100*F100)</f>
        <v>0</v>
      </c>
      <c r="H100" s="97"/>
      <c r="I100" s="99"/>
      <c r="J100" s="86" t="s">
        <v>403</v>
      </c>
      <c r="K100" s="87"/>
      <c r="L100" s="88">
        <f t="shared" si="6"/>
        <v>0</v>
      </c>
      <c r="M100" s="99"/>
    </row>
    <row r="101" spans="1:13" s="58" customFormat="1" ht="15">
      <c r="A101" s="29"/>
      <c r="B101" s="96">
        <v>232</v>
      </c>
      <c r="C101" s="70" t="s">
        <v>404</v>
      </c>
      <c r="D101" s="53"/>
      <c r="E101" s="53"/>
      <c r="F101" s="90"/>
      <c r="G101" s="71">
        <f aca="true" t="shared" si="9" ref="G101:G106">SUM(E101*F101)</f>
        <v>0</v>
      </c>
      <c r="H101" s="97"/>
      <c r="I101" s="99"/>
      <c r="J101" s="86" t="s">
        <v>404</v>
      </c>
      <c r="K101" s="87"/>
      <c r="L101" s="88">
        <f t="shared" si="6"/>
        <v>0</v>
      </c>
      <c r="M101" s="99"/>
    </row>
    <row r="102" spans="1:13" s="58" customFormat="1" ht="15">
      <c r="A102" s="29"/>
      <c r="B102" s="96">
        <v>233</v>
      </c>
      <c r="C102" s="70" t="s">
        <v>405</v>
      </c>
      <c r="D102" s="53"/>
      <c r="E102" s="53"/>
      <c r="F102" s="90"/>
      <c r="G102" s="71">
        <f t="shared" si="9"/>
        <v>0</v>
      </c>
      <c r="H102" s="97"/>
      <c r="I102" s="99"/>
      <c r="J102" s="86" t="s">
        <v>405</v>
      </c>
      <c r="K102" s="87"/>
      <c r="L102" s="88">
        <f t="shared" si="6"/>
        <v>0</v>
      </c>
      <c r="M102" s="99"/>
    </row>
    <row r="103" spans="1:13" s="58" customFormat="1" ht="15">
      <c r="A103" s="29"/>
      <c r="B103" s="96">
        <v>234</v>
      </c>
      <c r="C103" s="70" t="s">
        <v>417</v>
      </c>
      <c r="D103" s="53"/>
      <c r="E103" s="53"/>
      <c r="F103" s="90"/>
      <c r="G103" s="71">
        <f t="shared" si="9"/>
        <v>0</v>
      </c>
      <c r="H103" s="97"/>
      <c r="I103" s="99"/>
      <c r="J103" s="86" t="s">
        <v>417</v>
      </c>
      <c r="K103" s="87"/>
      <c r="L103" s="88">
        <f t="shared" si="6"/>
        <v>0</v>
      </c>
      <c r="M103" s="99"/>
    </row>
    <row r="104" spans="1:13" s="58" customFormat="1" ht="15">
      <c r="A104" s="29"/>
      <c r="B104" s="96">
        <v>235</v>
      </c>
      <c r="C104" s="70" t="s">
        <v>418</v>
      </c>
      <c r="D104" s="53"/>
      <c r="E104" s="53"/>
      <c r="F104" s="90"/>
      <c r="G104" s="71">
        <f t="shared" si="9"/>
        <v>0</v>
      </c>
      <c r="H104" s="97"/>
      <c r="I104" s="99"/>
      <c r="J104" s="86" t="s">
        <v>418</v>
      </c>
      <c r="K104" s="87"/>
      <c r="L104" s="88">
        <f t="shared" si="6"/>
        <v>0</v>
      </c>
      <c r="M104" s="99"/>
    </row>
    <row r="105" spans="1:13" s="58" customFormat="1" ht="15">
      <c r="A105" s="29"/>
      <c r="B105" s="96">
        <v>236</v>
      </c>
      <c r="C105" s="70" t="s">
        <v>408</v>
      </c>
      <c r="D105" s="53"/>
      <c r="E105" s="53"/>
      <c r="F105" s="90"/>
      <c r="G105" s="71">
        <f t="shared" si="9"/>
        <v>0</v>
      </c>
      <c r="H105" s="97"/>
      <c r="I105" s="99"/>
      <c r="J105" s="86" t="s">
        <v>408</v>
      </c>
      <c r="K105" s="87"/>
      <c r="L105" s="88">
        <f t="shared" si="6"/>
        <v>0</v>
      </c>
      <c r="M105" s="99"/>
    </row>
    <row r="106" spans="1:13" s="58" customFormat="1" ht="15">
      <c r="A106" s="29"/>
      <c r="B106" s="96">
        <v>237</v>
      </c>
      <c r="C106" s="70" t="s">
        <v>419</v>
      </c>
      <c r="D106" s="53"/>
      <c r="E106" s="53"/>
      <c r="F106" s="90"/>
      <c r="G106" s="71">
        <f t="shared" si="9"/>
        <v>0</v>
      </c>
      <c r="H106" s="97"/>
      <c r="I106" s="99"/>
      <c r="J106" s="86" t="s">
        <v>419</v>
      </c>
      <c r="K106" s="87"/>
      <c r="L106" s="88">
        <f t="shared" si="6"/>
        <v>0</v>
      </c>
      <c r="M106" s="99"/>
    </row>
    <row r="107" spans="1:13" s="58" customFormat="1" ht="15.75">
      <c r="A107" s="29"/>
      <c r="B107" s="72">
        <v>24</v>
      </c>
      <c r="C107" s="68" t="s">
        <v>420</v>
      </c>
      <c r="D107" s="73"/>
      <c r="E107" s="73"/>
      <c r="F107" s="91"/>
      <c r="G107" s="59">
        <f>SUM(G108:G114)</f>
        <v>0</v>
      </c>
      <c r="H107" s="97"/>
      <c r="I107" s="99"/>
      <c r="J107" s="86" t="s">
        <v>420</v>
      </c>
      <c r="K107" s="87"/>
      <c r="L107" s="88">
        <f t="shared" si="6"/>
        <v>0</v>
      </c>
      <c r="M107" s="99"/>
    </row>
    <row r="108" spans="1:13" s="58" customFormat="1" ht="15">
      <c r="A108" s="29"/>
      <c r="B108" s="96">
        <v>241</v>
      </c>
      <c r="C108" s="70" t="s">
        <v>421</v>
      </c>
      <c r="D108" s="53"/>
      <c r="E108" s="53"/>
      <c r="F108" s="90"/>
      <c r="G108" s="71">
        <f>SUM(E108*F108)</f>
        <v>0</v>
      </c>
      <c r="H108" s="97"/>
      <c r="I108" s="99"/>
      <c r="J108" s="86" t="s">
        <v>421</v>
      </c>
      <c r="K108" s="87"/>
      <c r="L108" s="88">
        <f t="shared" si="6"/>
        <v>0</v>
      </c>
      <c r="M108" s="99"/>
    </row>
    <row r="109" spans="1:13" s="58" customFormat="1" ht="15">
      <c r="A109" s="29"/>
      <c r="B109" s="96">
        <v>242</v>
      </c>
      <c r="C109" s="70" t="s">
        <v>422</v>
      </c>
      <c r="D109" s="53"/>
      <c r="E109" s="53"/>
      <c r="F109" s="90"/>
      <c r="G109" s="71">
        <f aca="true" t="shared" si="10" ref="G109:G115">SUM(E109*F109)</f>
        <v>0</v>
      </c>
      <c r="H109" s="97"/>
      <c r="I109" s="99"/>
      <c r="J109" s="86" t="s">
        <v>422</v>
      </c>
      <c r="K109" s="87"/>
      <c r="L109" s="88">
        <f t="shared" si="6"/>
        <v>0</v>
      </c>
      <c r="M109" s="99"/>
    </row>
    <row r="110" spans="1:13" s="58" customFormat="1" ht="15">
      <c r="A110" s="29"/>
      <c r="B110" s="96">
        <v>243</v>
      </c>
      <c r="C110" s="70" t="s">
        <v>423</v>
      </c>
      <c r="D110" s="53"/>
      <c r="E110" s="53"/>
      <c r="F110" s="90"/>
      <c r="G110" s="71">
        <f t="shared" si="10"/>
        <v>0</v>
      </c>
      <c r="H110" s="97"/>
      <c r="I110" s="99"/>
      <c r="J110" s="86" t="s">
        <v>423</v>
      </c>
      <c r="K110" s="87"/>
      <c r="L110" s="88">
        <f t="shared" si="6"/>
        <v>0</v>
      </c>
      <c r="M110" s="99"/>
    </row>
    <row r="111" spans="1:13" s="58" customFormat="1" ht="15">
      <c r="A111" s="29"/>
      <c r="B111" s="96">
        <v>244</v>
      </c>
      <c r="C111" s="70" t="s">
        <v>424</v>
      </c>
      <c r="D111" s="53"/>
      <c r="E111" s="53"/>
      <c r="F111" s="90"/>
      <c r="G111" s="71">
        <f t="shared" si="10"/>
        <v>0</v>
      </c>
      <c r="H111" s="97"/>
      <c r="I111" s="99"/>
      <c r="J111" s="86" t="s">
        <v>424</v>
      </c>
      <c r="K111" s="87"/>
      <c r="L111" s="88">
        <f t="shared" si="6"/>
        <v>0</v>
      </c>
      <c r="M111" s="99"/>
    </row>
    <row r="112" spans="1:13" s="58" customFormat="1" ht="15">
      <c r="A112" s="29"/>
      <c r="B112" s="96">
        <v>245</v>
      </c>
      <c r="C112" s="70" t="s">
        <v>425</v>
      </c>
      <c r="D112" s="53"/>
      <c r="E112" s="53"/>
      <c r="F112" s="90"/>
      <c r="G112" s="71">
        <f t="shared" si="10"/>
        <v>0</v>
      </c>
      <c r="H112" s="97"/>
      <c r="I112" s="99"/>
      <c r="J112" s="86" t="s">
        <v>425</v>
      </c>
      <c r="K112" s="87"/>
      <c r="L112" s="88">
        <f t="shared" si="6"/>
        <v>0</v>
      </c>
      <c r="M112" s="99"/>
    </row>
    <row r="113" spans="1:13" s="58" customFormat="1" ht="15">
      <c r="A113" s="29"/>
      <c r="B113" s="96">
        <v>247</v>
      </c>
      <c r="C113" s="70" t="s">
        <v>426</v>
      </c>
      <c r="D113" s="53"/>
      <c r="E113" s="53"/>
      <c r="F113" s="90"/>
      <c r="G113" s="71">
        <f t="shared" si="10"/>
        <v>0</v>
      </c>
      <c r="H113" s="97"/>
      <c r="I113" s="99"/>
      <c r="J113" s="86" t="s">
        <v>426</v>
      </c>
      <c r="K113" s="87"/>
      <c r="L113" s="88">
        <f t="shared" si="6"/>
        <v>0</v>
      </c>
      <c r="M113" s="99"/>
    </row>
    <row r="114" spans="1:13" s="58" customFormat="1" ht="15">
      <c r="A114" s="29"/>
      <c r="B114" s="96">
        <v>248</v>
      </c>
      <c r="C114" s="70" t="s">
        <v>427</v>
      </c>
      <c r="D114" s="53"/>
      <c r="E114" s="53"/>
      <c r="F114" s="90"/>
      <c r="G114" s="71">
        <f t="shared" si="10"/>
        <v>0</v>
      </c>
      <c r="H114" s="97"/>
      <c r="I114" s="99"/>
      <c r="J114" s="86" t="s">
        <v>427</v>
      </c>
      <c r="K114" s="87"/>
      <c r="L114" s="88">
        <f t="shared" si="6"/>
        <v>0</v>
      </c>
      <c r="M114" s="99"/>
    </row>
    <row r="115" spans="1:13" s="58" customFormat="1" ht="15.75">
      <c r="A115" s="29"/>
      <c r="B115" s="72">
        <v>27</v>
      </c>
      <c r="C115" s="68" t="s">
        <v>428</v>
      </c>
      <c r="D115" s="53"/>
      <c r="E115" s="53"/>
      <c r="F115" s="90"/>
      <c r="G115" s="71">
        <f t="shared" si="10"/>
        <v>0</v>
      </c>
      <c r="H115" s="97"/>
      <c r="I115" s="99"/>
      <c r="J115" s="86" t="s">
        <v>428</v>
      </c>
      <c r="K115" s="87"/>
      <c r="L115" s="88">
        <f t="shared" si="6"/>
        <v>0</v>
      </c>
      <c r="M115" s="99"/>
    </row>
    <row r="116" spans="1:13" s="58" customFormat="1" ht="18.75">
      <c r="A116" s="29"/>
      <c r="B116" s="72">
        <v>3</v>
      </c>
      <c r="C116" s="74" t="s">
        <v>1039</v>
      </c>
      <c r="D116" s="75"/>
      <c r="E116" s="73"/>
      <c r="F116" s="91"/>
      <c r="G116" s="59">
        <f>SUM(G117,G121,G130,G135)</f>
        <v>0</v>
      </c>
      <c r="H116" s="97"/>
      <c r="I116" s="99"/>
      <c r="J116" s="86" t="s">
        <v>644</v>
      </c>
      <c r="K116" s="87"/>
      <c r="L116" s="88">
        <f t="shared" si="6"/>
        <v>0</v>
      </c>
      <c r="M116" s="99"/>
    </row>
    <row r="117" spans="1:13" s="58" customFormat="1" ht="15.75">
      <c r="A117" s="29"/>
      <c r="B117" s="72">
        <v>31</v>
      </c>
      <c r="C117" s="76" t="s">
        <v>405</v>
      </c>
      <c r="D117" s="75"/>
      <c r="E117" s="73"/>
      <c r="F117" s="91"/>
      <c r="G117" s="59">
        <f>SUM(G118:G120)</f>
        <v>0</v>
      </c>
      <c r="H117" s="97"/>
      <c r="I117" s="99"/>
      <c r="J117" s="86" t="s">
        <v>405</v>
      </c>
      <c r="K117" s="87"/>
      <c r="L117" s="88">
        <f t="shared" si="6"/>
        <v>0</v>
      </c>
      <c r="M117" s="99"/>
    </row>
    <row r="118" spans="1:13" s="58" customFormat="1" ht="15">
      <c r="A118" s="29"/>
      <c r="B118" s="77">
        <v>311</v>
      </c>
      <c r="C118" s="78" t="s">
        <v>429</v>
      </c>
      <c r="D118" s="53"/>
      <c r="E118" s="53"/>
      <c r="F118" s="90"/>
      <c r="G118" s="71">
        <f>SUM(E118*F118)</f>
        <v>0</v>
      </c>
      <c r="H118" s="97"/>
      <c r="I118" s="99"/>
      <c r="J118" s="86" t="s">
        <v>429</v>
      </c>
      <c r="K118" s="87"/>
      <c r="L118" s="88">
        <f t="shared" si="6"/>
        <v>0</v>
      </c>
      <c r="M118" s="99"/>
    </row>
    <row r="119" spans="1:13" s="58" customFormat="1" ht="15">
      <c r="A119" s="29"/>
      <c r="B119" s="77">
        <v>313</v>
      </c>
      <c r="C119" s="78" t="s">
        <v>430</v>
      </c>
      <c r="D119" s="53"/>
      <c r="E119" s="53"/>
      <c r="F119" s="90"/>
      <c r="G119" s="71">
        <f>SUM(E119*F119)</f>
        <v>0</v>
      </c>
      <c r="H119" s="97"/>
      <c r="I119" s="99"/>
      <c r="J119" s="86" t="s">
        <v>430</v>
      </c>
      <c r="K119" s="87"/>
      <c r="L119" s="88">
        <f t="shared" si="6"/>
        <v>0</v>
      </c>
      <c r="M119" s="99"/>
    </row>
    <row r="120" spans="1:13" s="58" customFormat="1" ht="15">
      <c r="A120" s="29"/>
      <c r="B120" s="77">
        <v>315</v>
      </c>
      <c r="C120" s="78" t="s">
        <v>431</v>
      </c>
      <c r="D120" s="53"/>
      <c r="E120" s="53"/>
      <c r="F120" s="90"/>
      <c r="G120" s="71">
        <f>SUM(E120*F120)</f>
        <v>0</v>
      </c>
      <c r="H120" s="97"/>
      <c r="I120" s="99"/>
      <c r="J120" s="86" t="s">
        <v>431</v>
      </c>
      <c r="K120" s="87"/>
      <c r="L120" s="88">
        <f t="shared" si="6"/>
        <v>0</v>
      </c>
      <c r="M120" s="99"/>
    </row>
    <row r="121" spans="1:13" s="58" customFormat="1" ht="15.75">
      <c r="A121" s="29"/>
      <c r="B121" s="72">
        <v>32</v>
      </c>
      <c r="C121" s="76" t="s">
        <v>432</v>
      </c>
      <c r="D121" s="75"/>
      <c r="E121" s="73"/>
      <c r="F121" s="91"/>
      <c r="G121" s="59">
        <f>SUM(G122:G129)</f>
        <v>0</v>
      </c>
      <c r="H121" s="97"/>
      <c r="I121" s="99"/>
      <c r="J121" s="86" t="s">
        <v>432</v>
      </c>
      <c r="K121" s="87"/>
      <c r="L121" s="88">
        <f t="shared" si="6"/>
        <v>0</v>
      </c>
      <c r="M121" s="99"/>
    </row>
    <row r="122" spans="1:13" s="58" customFormat="1" ht="15">
      <c r="A122" s="29"/>
      <c r="B122" s="77">
        <v>321</v>
      </c>
      <c r="C122" s="78" t="s">
        <v>433</v>
      </c>
      <c r="D122" s="53"/>
      <c r="E122" s="53"/>
      <c r="F122" s="90"/>
      <c r="G122" s="71">
        <f>SUM(E122*F122)</f>
        <v>0</v>
      </c>
      <c r="H122" s="97"/>
      <c r="I122" s="99"/>
      <c r="J122" s="86" t="s">
        <v>433</v>
      </c>
      <c r="K122" s="87"/>
      <c r="L122" s="88">
        <f t="shared" si="6"/>
        <v>0</v>
      </c>
      <c r="M122" s="99"/>
    </row>
    <row r="123" spans="1:13" s="58" customFormat="1" ht="15">
      <c r="A123" s="29"/>
      <c r="B123" s="77">
        <v>322</v>
      </c>
      <c r="C123" s="78" t="s">
        <v>434</v>
      </c>
      <c r="D123" s="53"/>
      <c r="E123" s="53"/>
      <c r="F123" s="90"/>
      <c r="G123" s="71">
        <f aca="true" t="shared" si="11" ref="G123:G129">SUM(E123*F123)</f>
        <v>0</v>
      </c>
      <c r="H123" s="97"/>
      <c r="I123" s="99"/>
      <c r="J123" s="86" t="s">
        <v>434</v>
      </c>
      <c r="K123" s="87"/>
      <c r="L123" s="88">
        <f t="shared" si="6"/>
        <v>0</v>
      </c>
      <c r="M123" s="99"/>
    </row>
    <row r="124" spans="1:13" s="58" customFormat="1" ht="15">
      <c r="A124" s="29"/>
      <c r="B124" s="77">
        <v>323</v>
      </c>
      <c r="C124" s="78" t="s">
        <v>405</v>
      </c>
      <c r="D124" s="53"/>
      <c r="E124" s="53"/>
      <c r="F124" s="90"/>
      <c r="G124" s="71">
        <f t="shared" si="11"/>
        <v>0</v>
      </c>
      <c r="H124" s="97"/>
      <c r="I124" s="99"/>
      <c r="J124" s="86" t="s">
        <v>405</v>
      </c>
      <c r="K124" s="87"/>
      <c r="L124" s="88">
        <f t="shared" si="6"/>
        <v>0</v>
      </c>
      <c r="M124" s="99"/>
    </row>
    <row r="125" spans="1:13" s="58" customFormat="1" ht="15">
      <c r="A125" s="29"/>
      <c r="B125" s="77">
        <v>324</v>
      </c>
      <c r="C125" s="78" t="s">
        <v>435</v>
      </c>
      <c r="D125" s="53"/>
      <c r="E125" s="53"/>
      <c r="F125" s="90"/>
      <c r="G125" s="71">
        <f t="shared" si="11"/>
        <v>0</v>
      </c>
      <c r="H125" s="97"/>
      <c r="I125" s="99"/>
      <c r="J125" s="86" t="s">
        <v>435</v>
      </c>
      <c r="K125" s="87"/>
      <c r="L125" s="88">
        <f t="shared" si="6"/>
        <v>0</v>
      </c>
      <c r="M125" s="99"/>
    </row>
    <row r="126" spans="1:13" s="58" customFormat="1" ht="15">
      <c r="A126" s="29"/>
      <c r="B126" s="77">
        <v>325</v>
      </c>
      <c r="C126" s="78" t="s">
        <v>436</v>
      </c>
      <c r="D126" s="53"/>
      <c r="E126" s="53"/>
      <c r="F126" s="90"/>
      <c r="G126" s="71">
        <f t="shared" si="11"/>
        <v>0</v>
      </c>
      <c r="H126" s="97"/>
      <c r="I126" s="99"/>
      <c r="J126" s="86" t="s">
        <v>436</v>
      </c>
      <c r="K126" s="87"/>
      <c r="L126" s="88">
        <f t="shared" si="6"/>
        <v>0</v>
      </c>
      <c r="M126" s="99"/>
    </row>
    <row r="127" spans="1:13" s="58" customFormat="1" ht="15">
      <c r="A127" s="29"/>
      <c r="B127" s="77">
        <v>326</v>
      </c>
      <c r="C127" s="78" t="s">
        <v>437</v>
      </c>
      <c r="D127" s="53"/>
      <c r="E127" s="53"/>
      <c r="F127" s="90"/>
      <c r="G127" s="71">
        <f t="shared" si="11"/>
        <v>0</v>
      </c>
      <c r="H127" s="97"/>
      <c r="I127" s="99"/>
      <c r="J127" s="86" t="s">
        <v>437</v>
      </c>
      <c r="K127" s="87"/>
      <c r="L127" s="88">
        <f t="shared" si="6"/>
        <v>0</v>
      </c>
      <c r="M127" s="99"/>
    </row>
    <row r="128" spans="1:13" s="58" customFormat="1" ht="15">
      <c r="A128" s="29"/>
      <c r="B128" s="77">
        <v>327</v>
      </c>
      <c r="C128" s="78" t="s">
        <v>438</v>
      </c>
      <c r="D128" s="53"/>
      <c r="E128" s="53"/>
      <c r="F128" s="90"/>
      <c r="G128" s="71">
        <f t="shared" si="11"/>
        <v>0</v>
      </c>
      <c r="H128" s="97"/>
      <c r="I128" s="99"/>
      <c r="J128" s="86" t="s">
        <v>438</v>
      </c>
      <c r="K128" s="87"/>
      <c r="L128" s="88">
        <f t="shared" si="6"/>
        <v>0</v>
      </c>
      <c r="M128" s="99"/>
    </row>
    <row r="129" spans="1:13" s="58" customFormat="1" ht="15">
      <c r="A129" s="29"/>
      <c r="B129" s="77">
        <v>328</v>
      </c>
      <c r="C129" s="78" t="s">
        <v>439</v>
      </c>
      <c r="D129" s="53"/>
      <c r="E129" s="53"/>
      <c r="F129" s="90"/>
      <c r="G129" s="71">
        <f t="shared" si="11"/>
        <v>0</v>
      </c>
      <c r="H129" s="97"/>
      <c r="I129" s="99"/>
      <c r="J129" s="86" t="s">
        <v>439</v>
      </c>
      <c r="K129" s="87"/>
      <c r="L129" s="88">
        <f t="shared" si="6"/>
        <v>0</v>
      </c>
      <c r="M129" s="99"/>
    </row>
    <row r="130" spans="1:13" s="58" customFormat="1" ht="15.75">
      <c r="A130" s="29"/>
      <c r="B130" s="72">
        <v>33</v>
      </c>
      <c r="C130" s="76" t="s">
        <v>440</v>
      </c>
      <c r="D130" s="75"/>
      <c r="E130" s="73"/>
      <c r="F130" s="91"/>
      <c r="G130" s="59">
        <f>SUM(G131:G134)</f>
        <v>0</v>
      </c>
      <c r="H130" s="97"/>
      <c r="I130" s="99"/>
      <c r="J130" s="86" t="s">
        <v>440</v>
      </c>
      <c r="K130" s="87"/>
      <c r="L130" s="88">
        <f t="shared" si="6"/>
        <v>0</v>
      </c>
      <c r="M130" s="99"/>
    </row>
    <row r="131" spans="1:13" s="58" customFormat="1" ht="15">
      <c r="A131" s="29"/>
      <c r="B131" s="77">
        <v>332</v>
      </c>
      <c r="C131" s="78" t="s">
        <v>404</v>
      </c>
      <c r="D131" s="53"/>
      <c r="E131" s="53"/>
      <c r="F131" s="90"/>
      <c r="G131" s="71">
        <f>SUM(E131*F131)</f>
        <v>0</v>
      </c>
      <c r="H131" s="97"/>
      <c r="I131" s="99"/>
      <c r="J131" s="86" t="s">
        <v>404</v>
      </c>
      <c r="K131" s="87"/>
      <c r="L131" s="88">
        <f t="shared" si="6"/>
        <v>0</v>
      </c>
      <c r="M131" s="99"/>
    </row>
    <row r="132" spans="1:13" s="58" customFormat="1" ht="15">
      <c r="A132" s="29"/>
      <c r="B132" s="77">
        <v>333</v>
      </c>
      <c r="C132" s="78" t="s">
        <v>405</v>
      </c>
      <c r="D132" s="53"/>
      <c r="E132" s="53"/>
      <c r="F132" s="90"/>
      <c r="G132" s="71">
        <f>SUM(E132*F132)</f>
        <v>0</v>
      </c>
      <c r="H132" s="97"/>
      <c r="I132" s="99"/>
      <c r="J132" s="86" t="s">
        <v>405</v>
      </c>
      <c r="K132" s="87"/>
      <c r="L132" s="88">
        <f t="shared" si="6"/>
        <v>0</v>
      </c>
      <c r="M132" s="99"/>
    </row>
    <row r="133" spans="1:13" s="58" customFormat="1" ht="15">
      <c r="A133" s="29"/>
      <c r="B133" s="77">
        <v>335</v>
      </c>
      <c r="C133" s="78" t="s">
        <v>441</v>
      </c>
      <c r="D133" s="53"/>
      <c r="E133" s="53"/>
      <c r="F133" s="90"/>
      <c r="G133" s="71">
        <f>SUM(E133*F133)</f>
        <v>0</v>
      </c>
      <c r="H133" s="97"/>
      <c r="I133" s="99"/>
      <c r="J133" s="86" t="s">
        <v>441</v>
      </c>
      <c r="K133" s="87"/>
      <c r="L133" s="88">
        <f t="shared" si="6"/>
        <v>0</v>
      </c>
      <c r="M133" s="99"/>
    </row>
    <row r="134" spans="1:13" s="58" customFormat="1" ht="15">
      <c r="A134" s="29"/>
      <c r="B134" s="77">
        <v>336</v>
      </c>
      <c r="C134" s="78" t="s">
        <v>442</v>
      </c>
      <c r="D134" s="53"/>
      <c r="E134" s="53"/>
      <c r="F134" s="90"/>
      <c r="G134" s="71">
        <f>SUM(E134*F134)</f>
        <v>0</v>
      </c>
      <c r="H134" s="97"/>
      <c r="I134" s="99"/>
      <c r="J134" s="86" t="s">
        <v>442</v>
      </c>
      <c r="K134" s="87"/>
      <c r="L134" s="88">
        <f t="shared" si="6"/>
        <v>0</v>
      </c>
      <c r="M134" s="99"/>
    </row>
    <row r="135" spans="1:13" s="58" customFormat="1" ht="15.75">
      <c r="A135" s="29"/>
      <c r="B135" s="72">
        <v>34</v>
      </c>
      <c r="C135" s="76" t="s">
        <v>443</v>
      </c>
      <c r="D135" s="75"/>
      <c r="E135" s="73"/>
      <c r="F135" s="91"/>
      <c r="G135" s="59">
        <f>SUM(G136:G140)</f>
        <v>0</v>
      </c>
      <c r="H135" s="97"/>
      <c r="I135" s="99"/>
      <c r="J135" s="86" t="s">
        <v>443</v>
      </c>
      <c r="K135" s="87"/>
      <c r="L135" s="88">
        <f t="shared" si="6"/>
        <v>0</v>
      </c>
      <c r="M135" s="99"/>
    </row>
    <row r="136" spans="1:13" s="58" customFormat="1" ht="15">
      <c r="A136" s="29"/>
      <c r="B136" s="77">
        <v>342</v>
      </c>
      <c r="C136" s="78" t="s">
        <v>404</v>
      </c>
      <c r="D136" s="53"/>
      <c r="E136" s="53"/>
      <c r="F136" s="90"/>
      <c r="G136" s="71">
        <f>SUM(E136*F136)</f>
        <v>0</v>
      </c>
      <c r="H136" s="97"/>
      <c r="I136" s="99"/>
      <c r="J136" s="86" t="s">
        <v>404</v>
      </c>
      <c r="K136" s="87"/>
      <c r="L136" s="88">
        <f t="shared" si="6"/>
        <v>0</v>
      </c>
      <c r="M136" s="99"/>
    </row>
    <row r="137" spans="1:13" s="58" customFormat="1" ht="15">
      <c r="A137" s="29"/>
      <c r="B137" s="77">
        <v>343</v>
      </c>
      <c r="C137" s="78" t="s">
        <v>405</v>
      </c>
      <c r="D137" s="53"/>
      <c r="E137" s="53"/>
      <c r="F137" s="90"/>
      <c r="G137" s="71">
        <f>SUM(E137*F137)</f>
        <v>0</v>
      </c>
      <c r="H137" s="97"/>
      <c r="I137" s="99"/>
      <c r="J137" s="86" t="s">
        <v>405</v>
      </c>
      <c r="K137" s="87"/>
      <c r="L137" s="88">
        <f t="shared" si="6"/>
        <v>0</v>
      </c>
      <c r="M137" s="99"/>
    </row>
    <row r="138" spans="1:13" s="58" customFormat="1" ht="15">
      <c r="A138" s="29"/>
      <c r="B138" s="77">
        <v>345</v>
      </c>
      <c r="C138" s="78" t="s">
        <v>444</v>
      </c>
      <c r="D138" s="53"/>
      <c r="E138" s="53"/>
      <c r="F138" s="90"/>
      <c r="G138" s="71">
        <f>SUM(E138*F138)</f>
        <v>0</v>
      </c>
      <c r="H138" s="97"/>
      <c r="I138" s="99"/>
      <c r="J138" s="86" t="s">
        <v>444</v>
      </c>
      <c r="K138" s="87"/>
      <c r="L138" s="88">
        <f t="shared" si="6"/>
        <v>0</v>
      </c>
      <c r="M138" s="99"/>
    </row>
    <row r="139" spans="1:13" s="58" customFormat="1" ht="15">
      <c r="A139" s="29"/>
      <c r="B139" s="77">
        <v>346</v>
      </c>
      <c r="C139" s="78" t="s">
        <v>442</v>
      </c>
      <c r="D139" s="53"/>
      <c r="E139" s="53"/>
      <c r="F139" s="90"/>
      <c r="G139" s="71">
        <f>SUM(E139*F139)</f>
        <v>0</v>
      </c>
      <c r="H139" s="97"/>
      <c r="I139" s="99"/>
      <c r="J139" s="86" t="s">
        <v>442</v>
      </c>
      <c r="K139" s="87"/>
      <c r="L139" s="88">
        <f t="shared" si="6"/>
        <v>0</v>
      </c>
      <c r="M139" s="99"/>
    </row>
    <row r="140" spans="1:13" s="58" customFormat="1" ht="15">
      <c r="A140" s="29"/>
      <c r="B140" s="77">
        <v>38</v>
      </c>
      <c r="C140" s="78" t="s">
        <v>445</v>
      </c>
      <c r="D140" s="53"/>
      <c r="E140" s="53"/>
      <c r="F140" s="90"/>
      <c r="G140" s="71">
        <f>SUM(E140*F140)</f>
        <v>0</v>
      </c>
      <c r="H140" s="97"/>
      <c r="I140" s="99"/>
      <c r="J140" s="86" t="s">
        <v>445</v>
      </c>
      <c r="K140" s="87"/>
      <c r="L140" s="88">
        <f t="shared" si="6"/>
        <v>0</v>
      </c>
      <c r="M140" s="99"/>
    </row>
    <row r="141" spans="1:13" s="58" customFormat="1" ht="18.75">
      <c r="A141" s="29"/>
      <c r="B141" s="72">
        <v>4</v>
      </c>
      <c r="C141" s="74" t="s">
        <v>1040</v>
      </c>
      <c r="D141" s="75"/>
      <c r="E141" s="73"/>
      <c r="F141" s="91"/>
      <c r="G141" s="59">
        <f>SUM(G142,G150,G156,G163,G171,G177)</f>
        <v>0</v>
      </c>
      <c r="H141" s="97"/>
      <c r="I141" s="99"/>
      <c r="J141" s="86" t="s">
        <v>645</v>
      </c>
      <c r="K141" s="87"/>
      <c r="L141" s="88">
        <f t="shared" si="6"/>
        <v>0</v>
      </c>
      <c r="M141" s="99"/>
    </row>
    <row r="142" spans="1:13" s="58" customFormat="1" ht="15.75">
      <c r="A142" s="29"/>
      <c r="B142" s="72">
        <v>41</v>
      </c>
      <c r="C142" s="76" t="s">
        <v>446</v>
      </c>
      <c r="D142" s="75"/>
      <c r="E142" s="73"/>
      <c r="F142" s="91"/>
      <c r="G142" s="59">
        <f>SUM(G143:G149)</f>
        <v>0</v>
      </c>
      <c r="H142" s="97"/>
      <c r="I142" s="99"/>
      <c r="J142" s="86" t="s">
        <v>446</v>
      </c>
      <c r="K142" s="87"/>
      <c r="L142" s="88">
        <f t="shared" si="6"/>
        <v>0</v>
      </c>
      <c r="M142" s="99"/>
    </row>
    <row r="143" spans="1:13" s="58" customFormat="1" ht="15">
      <c r="A143" s="29"/>
      <c r="B143" s="77">
        <v>411</v>
      </c>
      <c r="C143" s="78" t="s">
        <v>447</v>
      </c>
      <c r="D143" s="53"/>
      <c r="E143" s="53"/>
      <c r="F143" s="90"/>
      <c r="G143" s="71">
        <f>SUM(E143*F143)</f>
        <v>0</v>
      </c>
      <c r="H143" s="97"/>
      <c r="I143" s="99"/>
      <c r="J143" s="86" t="s">
        <v>447</v>
      </c>
      <c r="K143" s="87"/>
      <c r="L143" s="88">
        <f t="shared" si="6"/>
        <v>0</v>
      </c>
      <c r="M143" s="99"/>
    </row>
    <row r="144" spans="1:13" s="58" customFormat="1" ht="15">
      <c r="A144" s="29"/>
      <c r="B144" s="77">
        <v>412</v>
      </c>
      <c r="C144" s="78" t="s">
        <v>448</v>
      </c>
      <c r="D144" s="53"/>
      <c r="E144" s="53"/>
      <c r="F144" s="90"/>
      <c r="G144" s="71">
        <f aca="true" t="shared" si="12" ref="G144:G149">SUM(E144*F144)</f>
        <v>0</v>
      </c>
      <c r="H144" s="97"/>
      <c r="I144" s="99"/>
      <c r="J144" s="86" t="s">
        <v>448</v>
      </c>
      <c r="K144" s="87"/>
      <c r="L144" s="88">
        <f aca="true" t="shared" si="13" ref="L144:L208">G144</f>
        <v>0</v>
      </c>
      <c r="M144" s="99"/>
    </row>
    <row r="145" spans="1:13" s="58" customFormat="1" ht="15">
      <c r="A145" s="29"/>
      <c r="B145" s="77">
        <v>413</v>
      </c>
      <c r="C145" s="78" t="s">
        <v>449</v>
      </c>
      <c r="D145" s="53"/>
      <c r="E145" s="53"/>
      <c r="F145" s="90"/>
      <c r="G145" s="71">
        <f t="shared" si="12"/>
        <v>0</v>
      </c>
      <c r="H145" s="97"/>
      <c r="I145" s="99"/>
      <c r="J145" s="86" t="s">
        <v>449</v>
      </c>
      <c r="K145" s="87"/>
      <c r="L145" s="88">
        <f t="shared" si="13"/>
        <v>0</v>
      </c>
      <c r="M145" s="99"/>
    </row>
    <row r="146" spans="1:13" s="58" customFormat="1" ht="15">
      <c r="A146" s="29"/>
      <c r="B146" s="77">
        <v>414</v>
      </c>
      <c r="C146" s="78" t="s">
        <v>450</v>
      </c>
      <c r="D146" s="53"/>
      <c r="E146" s="53"/>
      <c r="F146" s="90"/>
      <c r="G146" s="71">
        <f t="shared" si="12"/>
        <v>0</v>
      </c>
      <c r="H146" s="97"/>
      <c r="I146" s="99"/>
      <c r="J146" s="86" t="s">
        <v>450</v>
      </c>
      <c r="K146" s="87"/>
      <c r="L146" s="88">
        <f t="shared" si="13"/>
        <v>0</v>
      </c>
      <c r="M146" s="99"/>
    </row>
    <row r="147" spans="1:13" s="58" customFormat="1" ht="15">
      <c r="A147" s="29"/>
      <c r="B147" s="77">
        <v>415</v>
      </c>
      <c r="C147" s="78" t="s">
        <v>451</v>
      </c>
      <c r="D147" s="53"/>
      <c r="E147" s="53"/>
      <c r="F147" s="90"/>
      <c r="G147" s="71">
        <f t="shared" si="12"/>
        <v>0</v>
      </c>
      <c r="H147" s="97"/>
      <c r="I147" s="99"/>
      <c r="J147" s="86" t="s">
        <v>451</v>
      </c>
      <c r="K147" s="87"/>
      <c r="L147" s="88">
        <f t="shared" si="13"/>
        <v>0</v>
      </c>
      <c r="M147" s="99"/>
    </row>
    <row r="148" spans="1:13" s="58" customFormat="1" ht="15">
      <c r="A148" s="29"/>
      <c r="B148" s="77">
        <v>416</v>
      </c>
      <c r="C148" s="78" t="s">
        <v>452</v>
      </c>
      <c r="D148" s="53"/>
      <c r="E148" s="53"/>
      <c r="F148" s="90"/>
      <c r="G148" s="71">
        <f t="shared" si="12"/>
        <v>0</v>
      </c>
      <c r="H148" s="97"/>
      <c r="I148" s="99"/>
      <c r="J148" s="86" t="s">
        <v>452</v>
      </c>
      <c r="K148" s="87"/>
      <c r="L148" s="88">
        <f t="shared" si="13"/>
        <v>0</v>
      </c>
      <c r="M148" s="99"/>
    </row>
    <row r="149" spans="1:13" s="58" customFormat="1" ht="15">
      <c r="A149" s="29"/>
      <c r="B149" s="77">
        <v>417</v>
      </c>
      <c r="C149" s="78" t="s">
        <v>1055</v>
      </c>
      <c r="D149" s="53"/>
      <c r="E149" s="53"/>
      <c r="F149" s="90"/>
      <c r="G149" s="71">
        <f t="shared" si="12"/>
        <v>0</v>
      </c>
      <c r="H149" s="97"/>
      <c r="I149" s="99"/>
      <c r="J149" s="86" t="s">
        <v>453</v>
      </c>
      <c r="K149" s="87"/>
      <c r="L149" s="88">
        <f t="shared" si="13"/>
        <v>0</v>
      </c>
      <c r="M149" s="99"/>
    </row>
    <row r="150" spans="1:13" s="58" customFormat="1" ht="15.75">
      <c r="A150" s="29"/>
      <c r="B150" s="72">
        <v>42</v>
      </c>
      <c r="C150" s="76" t="s">
        <v>454</v>
      </c>
      <c r="D150" s="75"/>
      <c r="E150" s="73"/>
      <c r="F150" s="91"/>
      <c r="G150" s="59">
        <f>SUM(G151:G155)</f>
        <v>0</v>
      </c>
      <c r="H150" s="97"/>
      <c r="I150" s="99"/>
      <c r="J150" s="86" t="s">
        <v>454</v>
      </c>
      <c r="K150" s="87"/>
      <c r="L150" s="88">
        <f t="shared" si="13"/>
        <v>0</v>
      </c>
      <c r="M150" s="99"/>
    </row>
    <row r="151" spans="1:13" s="58" customFormat="1" ht="15">
      <c r="A151" s="29"/>
      <c r="B151" s="77">
        <v>421</v>
      </c>
      <c r="C151" s="78" t="s">
        <v>455</v>
      </c>
      <c r="D151" s="53"/>
      <c r="E151" s="53"/>
      <c r="F151" s="90"/>
      <c r="G151" s="71">
        <f>SUM(E151*F151)</f>
        <v>0</v>
      </c>
      <c r="H151" s="97"/>
      <c r="I151" s="99"/>
      <c r="J151" s="86" t="s">
        <v>455</v>
      </c>
      <c r="K151" s="87"/>
      <c r="L151" s="88">
        <f t="shared" si="13"/>
        <v>0</v>
      </c>
      <c r="M151" s="99"/>
    </row>
    <row r="152" spans="1:13" s="58" customFormat="1" ht="15">
      <c r="A152" s="29"/>
      <c r="B152" s="77">
        <v>422</v>
      </c>
      <c r="C152" s="78" t="s">
        <v>456</v>
      </c>
      <c r="D152" s="53"/>
      <c r="E152" s="53"/>
      <c r="F152" s="90"/>
      <c r="G152" s="71">
        <f>SUM(E152*F152)</f>
        <v>0</v>
      </c>
      <c r="H152" s="97"/>
      <c r="I152" s="99"/>
      <c r="J152" s="86" t="s">
        <v>456</v>
      </c>
      <c r="K152" s="87"/>
      <c r="L152" s="88">
        <f t="shared" si="13"/>
        <v>0</v>
      </c>
      <c r="M152" s="99"/>
    </row>
    <row r="153" spans="1:13" s="58" customFormat="1" ht="15">
      <c r="A153" s="29"/>
      <c r="B153" s="77">
        <v>423</v>
      </c>
      <c r="C153" s="78" t="s">
        <v>457</v>
      </c>
      <c r="D153" s="53"/>
      <c r="E153" s="53"/>
      <c r="F153" s="90"/>
      <c r="G153" s="71">
        <f>SUM(E153*F153)</f>
        <v>0</v>
      </c>
      <c r="H153" s="97"/>
      <c r="I153" s="99"/>
      <c r="J153" s="86" t="s">
        <v>457</v>
      </c>
      <c r="K153" s="87"/>
      <c r="L153" s="88">
        <f t="shared" si="13"/>
        <v>0</v>
      </c>
      <c r="M153" s="99"/>
    </row>
    <row r="154" spans="1:13" s="58" customFormat="1" ht="15">
      <c r="A154" s="29"/>
      <c r="B154" s="77">
        <v>426</v>
      </c>
      <c r="C154" s="78" t="s">
        <v>458</v>
      </c>
      <c r="D154" s="53"/>
      <c r="E154" s="53"/>
      <c r="F154" s="90"/>
      <c r="G154" s="71">
        <f>SUM(E154*F154)</f>
        <v>0</v>
      </c>
      <c r="H154" s="97"/>
      <c r="I154" s="99"/>
      <c r="J154" s="86" t="s">
        <v>458</v>
      </c>
      <c r="K154" s="87"/>
      <c r="L154" s="88">
        <f t="shared" si="13"/>
        <v>0</v>
      </c>
      <c r="M154" s="99"/>
    </row>
    <row r="155" spans="1:13" s="58" customFormat="1" ht="15">
      <c r="A155" s="29"/>
      <c r="B155" s="77">
        <v>427</v>
      </c>
      <c r="C155" s="78" t="s">
        <v>1056</v>
      </c>
      <c r="D155" s="53"/>
      <c r="E155" s="53"/>
      <c r="F155" s="90"/>
      <c r="G155" s="71">
        <f>SUM(E155*F155)</f>
        <v>0</v>
      </c>
      <c r="H155" s="97"/>
      <c r="I155" s="99"/>
      <c r="J155" s="86" t="s">
        <v>459</v>
      </c>
      <c r="K155" s="87"/>
      <c r="L155" s="88">
        <f t="shared" si="13"/>
        <v>0</v>
      </c>
      <c r="M155" s="99"/>
    </row>
    <row r="156" spans="1:13" s="58" customFormat="1" ht="15.75">
      <c r="A156" s="29"/>
      <c r="B156" s="72">
        <v>43</v>
      </c>
      <c r="C156" s="76" t="s">
        <v>460</v>
      </c>
      <c r="D156" s="75"/>
      <c r="E156" s="75"/>
      <c r="F156" s="92"/>
      <c r="G156" s="59">
        <f>SUM(G157:G162)</f>
        <v>0</v>
      </c>
      <c r="H156" s="97"/>
      <c r="I156" s="99"/>
      <c r="J156" s="86" t="s">
        <v>460</v>
      </c>
      <c r="K156" s="87"/>
      <c r="L156" s="88">
        <f t="shared" si="13"/>
        <v>0</v>
      </c>
      <c r="M156" s="99"/>
    </row>
    <row r="157" spans="1:13" s="58" customFormat="1" ht="15">
      <c r="A157" s="29"/>
      <c r="B157" s="77">
        <v>431</v>
      </c>
      <c r="C157" s="78" t="s">
        <v>461</v>
      </c>
      <c r="D157" s="53"/>
      <c r="E157" s="53"/>
      <c r="F157" s="90"/>
      <c r="G157" s="71">
        <f aca="true" t="shared" si="14" ref="G157:G162">SUM(E157*F157)</f>
        <v>0</v>
      </c>
      <c r="H157" s="97"/>
      <c r="I157" s="99"/>
      <c r="J157" s="86" t="s">
        <v>461</v>
      </c>
      <c r="K157" s="87"/>
      <c r="L157" s="88">
        <f t="shared" si="13"/>
        <v>0</v>
      </c>
      <c r="M157" s="99"/>
    </row>
    <row r="158" spans="1:13" s="58" customFormat="1" ht="15">
      <c r="A158" s="29"/>
      <c r="B158" s="77">
        <v>432</v>
      </c>
      <c r="C158" s="78" t="s">
        <v>462</v>
      </c>
      <c r="D158" s="53"/>
      <c r="E158" s="53"/>
      <c r="F158" s="90"/>
      <c r="G158" s="71">
        <f t="shared" si="14"/>
        <v>0</v>
      </c>
      <c r="H158" s="97"/>
      <c r="I158" s="99"/>
      <c r="J158" s="86" t="s">
        <v>462</v>
      </c>
      <c r="K158" s="87"/>
      <c r="L158" s="88">
        <f t="shared" si="13"/>
        <v>0</v>
      </c>
      <c r="M158" s="99"/>
    </row>
    <row r="159" spans="1:13" s="58" customFormat="1" ht="15">
      <c r="A159" s="29"/>
      <c r="B159" s="77">
        <v>433</v>
      </c>
      <c r="C159" s="78" t="s">
        <v>463</v>
      </c>
      <c r="D159" s="53"/>
      <c r="E159" s="53"/>
      <c r="F159" s="90"/>
      <c r="G159" s="71">
        <f t="shared" si="14"/>
        <v>0</v>
      </c>
      <c r="H159" s="97"/>
      <c r="I159" s="99"/>
      <c r="J159" s="86" t="s">
        <v>463</v>
      </c>
      <c r="K159" s="87"/>
      <c r="L159" s="88">
        <f t="shared" si="13"/>
        <v>0</v>
      </c>
      <c r="M159" s="99"/>
    </row>
    <row r="160" spans="1:13" s="58" customFormat="1" ht="15">
      <c r="A160" s="29"/>
      <c r="B160" s="77">
        <v>434</v>
      </c>
      <c r="C160" s="78" t="s">
        <v>464</v>
      </c>
      <c r="D160" s="53"/>
      <c r="E160" s="53"/>
      <c r="F160" s="90"/>
      <c r="G160" s="71">
        <f t="shared" si="14"/>
        <v>0</v>
      </c>
      <c r="H160" s="97"/>
      <c r="I160" s="99"/>
      <c r="J160" s="86" t="s">
        <v>464</v>
      </c>
      <c r="K160" s="87"/>
      <c r="L160" s="88">
        <f t="shared" si="13"/>
        <v>0</v>
      </c>
      <c r="M160" s="99"/>
    </row>
    <row r="161" spans="1:13" s="58" customFormat="1" ht="15">
      <c r="A161" s="29"/>
      <c r="B161" s="77">
        <v>436</v>
      </c>
      <c r="C161" s="78" t="s">
        <v>465</v>
      </c>
      <c r="D161" s="53"/>
      <c r="E161" s="53"/>
      <c r="F161" s="90"/>
      <c r="G161" s="71">
        <f t="shared" si="14"/>
        <v>0</v>
      </c>
      <c r="H161" s="97"/>
      <c r="I161" s="99"/>
      <c r="J161" s="86" t="s">
        <v>465</v>
      </c>
      <c r="K161" s="87"/>
      <c r="L161" s="88">
        <f t="shared" si="13"/>
        <v>0</v>
      </c>
      <c r="M161" s="99"/>
    </row>
    <row r="162" spans="1:13" s="58" customFormat="1" ht="15">
      <c r="A162" s="29"/>
      <c r="B162" s="77">
        <v>437</v>
      </c>
      <c r="C162" s="78" t="s">
        <v>1057</v>
      </c>
      <c r="D162" s="53"/>
      <c r="E162" s="53"/>
      <c r="F162" s="90"/>
      <c r="G162" s="71">
        <f t="shared" si="14"/>
        <v>0</v>
      </c>
      <c r="H162" s="97"/>
      <c r="I162" s="99"/>
      <c r="J162" s="86" t="s">
        <v>466</v>
      </c>
      <c r="K162" s="87"/>
      <c r="L162" s="88">
        <f t="shared" si="13"/>
        <v>0</v>
      </c>
      <c r="M162" s="99"/>
    </row>
    <row r="163" spans="1:13" s="58" customFormat="1" ht="15.75">
      <c r="A163" s="29"/>
      <c r="B163" s="72">
        <v>46</v>
      </c>
      <c r="C163" s="76" t="s">
        <v>467</v>
      </c>
      <c r="D163" s="75"/>
      <c r="E163" s="75"/>
      <c r="F163" s="92"/>
      <c r="G163" s="59">
        <f>SUM(G164:G170)</f>
        <v>0</v>
      </c>
      <c r="H163" s="97"/>
      <c r="I163" s="99"/>
      <c r="J163" s="86" t="s">
        <v>467</v>
      </c>
      <c r="K163" s="87"/>
      <c r="L163" s="88">
        <f t="shared" si="13"/>
        <v>0</v>
      </c>
      <c r="M163" s="99"/>
    </row>
    <row r="164" spans="1:13" s="58" customFormat="1" ht="15">
      <c r="A164" s="29"/>
      <c r="B164" s="77">
        <v>461</v>
      </c>
      <c r="C164" s="78" t="s">
        <v>468</v>
      </c>
      <c r="D164" s="53"/>
      <c r="E164" s="53"/>
      <c r="F164" s="90"/>
      <c r="G164" s="71">
        <f>SUM(E164*F164)</f>
        <v>0</v>
      </c>
      <c r="H164" s="97"/>
      <c r="I164" s="99"/>
      <c r="J164" s="86" t="s">
        <v>468</v>
      </c>
      <c r="K164" s="87"/>
      <c r="L164" s="88">
        <f t="shared" si="13"/>
        <v>0</v>
      </c>
      <c r="M164" s="99"/>
    </row>
    <row r="165" spans="1:13" s="58" customFormat="1" ht="15">
      <c r="A165" s="29"/>
      <c r="B165" s="77">
        <v>462</v>
      </c>
      <c r="C165" s="78" t="s">
        <v>404</v>
      </c>
      <c r="D165" s="53"/>
      <c r="E165" s="53"/>
      <c r="F165" s="90"/>
      <c r="G165" s="71">
        <f aca="true" t="shared" si="15" ref="G165:G170">SUM(E165*F165)</f>
        <v>0</v>
      </c>
      <c r="H165" s="97"/>
      <c r="I165" s="99"/>
      <c r="J165" s="86" t="s">
        <v>404</v>
      </c>
      <c r="K165" s="87"/>
      <c r="L165" s="88">
        <f t="shared" si="13"/>
        <v>0</v>
      </c>
      <c r="M165" s="99"/>
    </row>
    <row r="166" spans="1:13" s="58" customFormat="1" ht="15">
      <c r="A166" s="29"/>
      <c r="B166" s="77">
        <v>463</v>
      </c>
      <c r="C166" s="78" t="s">
        <v>405</v>
      </c>
      <c r="D166" s="53"/>
      <c r="E166" s="53"/>
      <c r="F166" s="90"/>
      <c r="G166" s="71">
        <f t="shared" si="15"/>
        <v>0</v>
      </c>
      <c r="H166" s="97"/>
      <c r="I166" s="99"/>
      <c r="J166" s="86" t="s">
        <v>405</v>
      </c>
      <c r="K166" s="87"/>
      <c r="L166" s="88">
        <f t="shared" si="13"/>
        <v>0</v>
      </c>
      <c r="M166" s="99"/>
    </row>
    <row r="167" spans="1:13" s="58" customFormat="1" ht="15">
      <c r="A167" s="29"/>
      <c r="B167" s="77">
        <v>464</v>
      </c>
      <c r="C167" s="78" t="s">
        <v>435</v>
      </c>
      <c r="D167" s="53"/>
      <c r="E167" s="53"/>
      <c r="F167" s="90"/>
      <c r="G167" s="71">
        <f t="shared" si="15"/>
        <v>0</v>
      </c>
      <c r="H167" s="97"/>
      <c r="I167" s="99"/>
      <c r="J167" s="86" t="s">
        <v>435</v>
      </c>
      <c r="K167" s="87"/>
      <c r="L167" s="88">
        <f t="shared" si="13"/>
        <v>0</v>
      </c>
      <c r="M167" s="99"/>
    </row>
    <row r="168" spans="1:13" s="58" customFormat="1" ht="15">
      <c r="A168" s="29"/>
      <c r="B168" s="77">
        <v>465</v>
      </c>
      <c r="C168" s="78" t="s">
        <v>469</v>
      </c>
      <c r="D168" s="53"/>
      <c r="E168" s="53"/>
      <c r="F168" s="90"/>
      <c r="G168" s="71">
        <f t="shared" si="15"/>
        <v>0</v>
      </c>
      <c r="H168" s="97"/>
      <c r="I168" s="99"/>
      <c r="J168" s="86" t="s">
        <v>469</v>
      </c>
      <c r="K168" s="87"/>
      <c r="L168" s="88">
        <f t="shared" si="13"/>
        <v>0</v>
      </c>
      <c r="M168" s="99"/>
    </row>
    <row r="169" spans="1:13" s="58" customFormat="1" ht="15">
      <c r="A169" s="29"/>
      <c r="B169" s="77">
        <v>466</v>
      </c>
      <c r="C169" s="78" t="s">
        <v>442</v>
      </c>
      <c r="D169" s="53"/>
      <c r="E169" s="53"/>
      <c r="F169" s="90"/>
      <c r="G169" s="71">
        <f t="shared" si="15"/>
        <v>0</v>
      </c>
      <c r="H169" s="97"/>
      <c r="I169" s="99"/>
      <c r="J169" s="86" t="s">
        <v>442</v>
      </c>
      <c r="K169" s="87"/>
      <c r="L169" s="88">
        <f t="shared" si="13"/>
        <v>0</v>
      </c>
      <c r="M169" s="99"/>
    </row>
    <row r="170" spans="1:13" s="58" customFormat="1" ht="15">
      <c r="A170" s="29"/>
      <c r="B170" s="77">
        <v>467</v>
      </c>
      <c r="C170" s="78" t="s">
        <v>408</v>
      </c>
      <c r="D170" s="53"/>
      <c r="E170" s="53"/>
      <c r="F170" s="90"/>
      <c r="G170" s="71">
        <f t="shared" si="15"/>
        <v>0</v>
      </c>
      <c r="H170" s="97"/>
      <c r="I170" s="99"/>
      <c r="J170" s="86" t="s">
        <v>408</v>
      </c>
      <c r="K170" s="87"/>
      <c r="L170" s="88">
        <f t="shared" si="13"/>
        <v>0</v>
      </c>
      <c r="M170" s="99"/>
    </row>
    <row r="171" spans="1:13" s="58" customFormat="1" ht="15.75">
      <c r="A171" s="29"/>
      <c r="B171" s="72">
        <v>47</v>
      </c>
      <c r="C171" s="76" t="s">
        <v>470</v>
      </c>
      <c r="D171" s="75"/>
      <c r="E171" s="75"/>
      <c r="F171" s="92"/>
      <c r="G171" s="59">
        <f>SUM(G172:G176)</f>
        <v>0</v>
      </c>
      <c r="H171" s="97"/>
      <c r="I171" s="99"/>
      <c r="J171" s="86" t="s">
        <v>470</v>
      </c>
      <c r="K171" s="87"/>
      <c r="L171" s="88">
        <f t="shared" si="13"/>
        <v>0</v>
      </c>
      <c r="M171" s="99"/>
    </row>
    <row r="172" spans="1:13" s="58" customFormat="1" ht="15">
      <c r="A172" s="29"/>
      <c r="B172" s="77">
        <v>471</v>
      </c>
      <c r="C172" s="78" t="s">
        <v>471</v>
      </c>
      <c r="D172" s="53"/>
      <c r="E172" s="53"/>
      <c r="F172" s="90"/>
      <c r="G172" s="71">
        <f>SUM(E172*F172)</f>
        <v>0</v>
      </c>
      <c r="H172" s="97"/>
      <c r="I172" s="99"/>
      <c r="J172" s="86" t="s">
        <v>471</v>
      </c>
      <c r="K172" s="87"/>
      <c r="L172" s="88">
        <f t="shared" si="13"/>
        <v>0</v>
      </c>
      <c r="M172" s="99"/>
    </row>
    <row r="173" spans="1:13" s="58" customFormat="1" ht="15">
      <c r="A173" s="29"/>
      <c r="B173" s="77">
        <v>472</v>
      </c>
      <c r="C173" s="78" t="s">
        <v>1059</v>
      </c>
      <c r="D173" s="53"/>
      <c r="E173" s="53"/>
      <c r="F173" s="90"/>
      <c r="G173" s="71">
        <f>SUM(E173*F173)</f>
        <v>0</v>
      </c>
      <c r="H173" s="97"/>
      <c r="I173" s="99"/>
      <c r="J173" s="86" t="s">
        <v>472</v>
      </c>
      <c r="K173" s="87"/>
      <c r="L173" s="88">
        <f t="shared" si="13"/>
        <v>0</v>
      </c>
      <c r="M173" s="99"/>
    </row>
    <row r="174" spans="1:13" s="58" customFormat="1" ht="15">
      <c r="A174" s="29"/>
      <c r="B174" s="77">
        <v>473</v>
      </c>
      <c r="C174" s="78" t="s">
        <v>1060</v>
      </c>
      <c r="D174" s="53"/>
      <c r="E174" s="53"/>
      <c r="F174" s="90"/>
      <c r="G174" s="71">
        <f>SUM(E174*F174)</f>
        <v>0</v>
      </c>
      <c r="H174" s="97"/>
      <c r="I174" s="99"/>
      <c r="J174" s="86" t="s">
        <v>473</v>
      </c>
      <c r="K174" s="87"/>
      <c r="L174" s="88">
        <f t="shared" si="13"/>
        <v>0</v>
      </c>
      <c r="M174" s="99"/>
    </row>
    <row r="175" spans="1:13" s="58" customFormat="1" ht="15">
      <c r="A175" s="29"/>
      <c r="B175" s="77">
        <v>475</v>
      </c>
      <c r="C175" s="78" t="s">
        <v>474</v>
      </c>
      <c r="D175" s="53"/>
      <c r="E175" s="53"/>
      <c r="F175" s="90"/>
      <c r="G175" s="71">
        <f>SUM(E175*F175)</f>
        <v>0</v>
      </c>
      <c r="H175" s="97"/>
      <c r="I175" s="99"/>
      <c r="J175" s="86" t="s">
        <v>474</v>
      </c>
      <c r="K175" s="87"/>
      <c r="L175" s="88">
        <f t="shared" si="13"/>
        <v>0</v>
      </c>
      <c r="M175" s="99"/>
    </row>
    <row r="176" spans="1:13" s="58" customFormat="1" ht="15">
      <c r="A176" s="29"/>
      <c r="B176" s="77">
        <v>476</v>
      </c>
      <c r="C176" s="78" t="s">
        <v>1061</v>
      </c>
      <c r="D176" s="53"/>
      <c r="E176" s="53"/>
      <c r="F176" s="90"/>
      <c r="G176" s="71">
        <f>SUM(E176*F176)</f>
        <v>0</v>
      </c>
      <c r="H176" s="97"/>
      <c r="I176" s="99"/>
      <c r="J176" s="86" t="s">
        <v>475</v>
      </c>
      <c r="K176" s="87"/>
      <c r="L176" s="88">
        <f t="shared" si="13"/>
        <v>0</v>
      </c>
      <c r="M176" s="99"/>
    </row>
    <row r="177" spans="1:13" s="58" customFormat="1" ht="15.75">
      <c r="A177" s="29"/>
      <c r="B177" s="72">
        <v>48</v>
      </c>
      <c r="C177" s="76" t="s">
        <v>476</v>
      </c>
      <c r="D177" s="75"/>
      <c r="E177" s="75"/>
      <c r="F177" s="92"/>
      <c r="G177" s="59">
        <f>SUM(G178:G184)</f>
        <v>0</v>
      </c>
      <c r="H177" s="97"/>
      <c r="I177" s="99"/>
      <c r="J177" s="86" t="s">
        <v>476</v>
      </c>
      <c r="K177" s="87"/>
      <c r="L177" s="88">
        <f t="shared" si="13"/>
        <v>0</v>
      </c>
      <c r="M177" s="99"/>
    </row>
    <row r="178" spans="1:13" s="58" customFormat="1" ht="15">
      <c r="A178" s="29"/>
      <c r="B178" s="77">
        <v>482</v>
      </c>
      <c r="C178" s="78" t="s">
        <v>477</v>
      </c>
      <c r="D178" s="53"/>
      <c r="E178" s="53"/>
      <c r="F178" s="90"/>
      <c r="G178" s="71">
        <f aca="true" t="shared" si="16" ref="G178:G184">SUM(E178*F178)</f>
        <v>0</v>
      </c>
      <c r="H178" s="97"/>
      <c r="I178" s="99"/>
      <c r="J178" s="86" t="s">
        <v>477</v>
      </c>
      <c r="K178" s="87"/>
      <c r="L178" s="88">
        <f t="shared" si="13"/>
        <v>0</v>
      </c>
      <c r="M178" s="99"/>
    </row>
    <row r="179" spans="1:13" s="58" customFormat="1" ht="15">
      <c r="A179" s="29"/>
      <c r="B179" s="77">
        <v>483</v>
      </c>
      <c r="C179" s="78" t="s">
        <v>405</v>
      </c>
      <c r="D179" s="53"/>
      <c r="E179" s="53"/>
      <c r="F179" s="90"/>
      <c r="G179" s="71">
        <f t="shared" si="16"/>
        <v>0</v>
      </c>
      <c r="H179" s="97"/>
      <c r="I179" s="99"/>
      <c r="J179" s="86" t="s">
        <v>405</v>
      </c>
      <c r="K179" s="87"/>
      <c r="L179" s="88">
        <f t="shared" si="13"/>
        <v>0</v>
      </c>
      <c r="M179" s="99"/>
    </row>
    <row r="180" spans="1:13" s="58" customFormat="1" ht="15">
      <c r="A180" s="29"/>
      <c r="B180" s="77">
        <v>484</v>
      </c>
      <c r="C180" s="78" t="s">
        <v>435</v>
      </c>
      <c r="D180" s="53"/>
      <c r="E180" s="53"/>
      <c r="F180" s="90"/>
      <c r="G180" s="71">
        <f t="shared" si="16"/>
        <v>0</v>
      </c>
      <c r="H180" s="97"/>
      <c r="I180" s="99"/>
      <c r="J180" s="86" t="s">
        <v>435</v>
      </c>
      <c r="K180" s="87"/>
      <c r="L180" s="88">
        <f t="shared" si="13"/>
        <v>0</v>
      </c>
      <c r="M180" s="99"/>
    </row>
    <row r="181" spans="1:13" s="58" customFormat="1" ht="15">
      <c r="A181" s="29"/>
      <c r="B181" s="77">
        <v>485</v>
      </c>
      <c r="C181" s="78" t="s">
        <v>407</v>
      </c>
      <c r="D181" s="53"/>
      <c r="E181" s="53"/>
      <c r="F181" s="90"/>
      <c r="G181" s="71">
        <f t="shared" si="16"/>
        <v>0</v>
      </c>
      <c r="H181" s="97"/>
      <c r="I181" s="99"/>
      <c r="J181" s="86" t="s">
        <v>407</v>
      </c>
      <c r="K181" s="87"/>
      <c r="L181" s="88">
        <f t="shared" si="13"/>
        <v>0</v>
      </c>
      <c r="M181" s="99"/>
    </row>
    <row r="182" spans="1:13" s="58" customFormat="1" ht="15">
      <c r="A182" s="29"/>
      <c r="B182" s="77">
        <v>486</v>
      </c>
      <c r="C182" s="78" t="s">
        <v>442</v>
      </c>
      <c r="D182" s="53"/>
      <c r="E182" s="53"/>
      <c r="F182" s="90"/>
      <c r="G182" s="71">
        <f t="shared" si="16"/>
        <v>0</v>
      </c>
      <c r="H182" s="97"/>
      <c r="I182" s="99"/>
      <c r="J182" s="86" t="s">
        <v>442</v>
      </c>
      <c r="K182" s="87"/>
      <c r="L182" s="88">
        <f t="shared" si="13"/>
        <v>0</v>
      </c>
      <c r="M182" s="99"/>
    </row>
    <row r="183" spans="1:13" s="58" customFormat="1" ht="15">
      <c r="A183" s="29"/>
      <c r="B183" s="77">
        <v>487</v>
      </c>
      <c r="C183" s="78" t="s">
        <v>620</v>
      </c>
      <c r="D183" s="53"/>
      <c r="E183" s="53"/>
      <c r="F183" s="90"/>
      <c r="G183" s="71">
        <f t="shared" si="16"/>
        <v>0</v>
      </c>
      <c r="H183" s="97"/>
      <c r="I183" s="99"/>
      <c r="J183" s="86" t="s">
        <v>620</v>
      </c>
      <c r="K183" s="87"/>
      <c r="L183" s="88">
        <f t="shared" si="13"/>
        <v>0</v>
      </c>
      <c r="M183" s="99"/>
    </row>
    <row r="184" spans="1:13" s="58" customFormat="1" ht="15">
      <c r="A184" s="29"/>
      <c r="B184" s="77">
        <v>488</v>
      </c>
      <c r="C184" s="78" t="s">
        <v>478</v>
      </c>
      <c r="D184" s="53"/>
      <c r="E184" s="53"/>
      <c r="F184" s="90"/>
      <c r="G184" s="71">
        <f t="shared" si="16"/>
        <v>0</v>
      </c>
      <c r="H184" s="97"/>
      <c r="I184" s="99"/>
      <c r="J184" s="86" t="s">
        <v>478</v>
      </c>
      <c r="K184" s="87"/>
      <c r="L184" s="88">
        <f t="shared" si="13"/>
        <v>0</v>
      </c>
      <c r="M184" s="99"/>
    </row>
    <row r="185" spans="1:13" s="58" customFormat="1" ht="18.75">
      <c r="A185" s="29"/>
      <c r="B185" s="72">
        <v>5</v>
      </c>
      <c r="C185" s="74" t="s">
        <v>1041</v>
      </c>
      <c r="D185" s="75"/>
      <c r="E185" s="75"/>
      <c r="F185" s="92"/>
      <c r="G185" s="59">
        <f>SUM(G186,G196,G202,G211,G218,G226,G235)</f>
        <v>0</v>
      </c>
      <c r="H185" s="97"/>
      <c r="I185" s="99"/>
      <c r="J185" s="86" t="s">
        <v>646</v>
      </c>
      <c r="K185" s="87"/>
      <c r="L185" s="88">
        <f t="shared" si="13"/>
        <v>0</v>
      </c>
      <c r="M185" s="99"/>
    </row>
    <row r="186" spans="1:13" s="58" customFormat="1" ht="15.75">
      <c r="A186" s="29"/>
      <c r="B186" s="72">
        <v>51</v>
      </c>
      <c r="C186" s="76" t="s">
        <v>479</v>
      </c>
      <c r="D186" s="75"/>
      <c r="E186" s="75"/>
      <c r="F186" s="92"/>
      <c r="G186" s="59">
        <f>SUM(G187:G195)</f>
        <v>0</v>
      </c>
      <c r="H186" s="97"/>
      <c r="I186" s="99"/>
      <c r="J186" s="86" t="s">
        <v>479</v>
      </c>
      <c r="K186" s="87"/>
      <c r="L186" s="88">
        <f t="shared" si="13"/>
        <v>0</v>
      </c>
      <c r="M186" s="99"/>
    </row>
    <row r="187" spans="1:13" s="58" customFormat="1" ht="15">
      <c r="A187" s="29"/>
      <c r="B187" s="77">
        <v>511</v>
      </c>
      <c r="C187" s="78" t="s">
        <v>480</v>
      </c>
      <c r="D187" s="53"/>
      <c r="E187" s="53"/>
      <c r="F187" s="90"/>
      <c r="G187" s="71">
        <f>SUM(E187*F187)</f>
        <v>0</v>
      </c>
      <c r="H187" s="97"/>
      <c r="I187" s="99"/>
      <c r="J187" s="86" t="s">
        <v>480</v>
      </c>
      <c r="K187" s="87"/>
      <c r="L187" s="88">
        <f t="shared" si="13"/>
        <v>0</v>
      </c>
      <c r="M187" s="99"/>
    </row>
    <row r="188" spans="1:13" s="58" customFormat="1" ht="15">
      <c r="A188" s="29"/>
      <c r="B188" s="77">
        <v>512</v>
      </c>
      <c r="C188" s="78" t="s">
        <v>481</v>
      </c>
      <c r="D188" s="53"/>
      <c r="E188" s="53"/>
      <c r="F188" s="90"/>
      <c r="G188" s="71">
        <f aca="true" t="shared" si="17" ref="G188:G195">SUM(E188*F188)</f>
        <v>0</v>
      </c>
      <c r="H188" s="97"/>
      <c r="I188" s="99"/>
      <c r="J188" s="86" t="s">
        <v>481</v>
      </c>
      <c r="K188" s="87"/>
      <c r="L188" s="88">
        <f t="shared" si="13"/>
        <v>0</v>
      </c>
      <c r="M188" s="99"/>
    </row>
    <row r="189" spans="1:13" s="58" customFormat="1" ht="15">
      <c r="A189" s="29"/>
      <c r="B189" s="77">
        <v>513</v>
      </c>
      <c r="C189" s="78" t="s">
        <v>482</v>
      </c>
      <c r="D189" s="53"/>
      <c r="E189" s="53"/>
      <c r="F189" s="90"/>
      <c r="G189" s="71">
        <f t="shared" si="17"/>
        <v>0</v>
      </c>
      <c r="H189" s="97"/>
      <c r="I189" s="99"/>
      <c r="J189" s="86" t="s">
        <v>482</v>
      </c>
      <c r="K189" s="87"/>
      <c r="L189" s="88">
        <f t="shared" si="13"/>
        <v>0</v>
      </c>
      <c r="M189" s="99"/>
    </row>
    <row r="190" spans="1:13" s="58" customFormat="1" ht="15">
      <c r="A190" s="29"/>
      <c r="B190" s="77">
        <v>514</v>
      </c>
      <c r="C190" s="78" t="s">
        <v>483</v>
      </c>
      <c r="D190" s="53"/>
      <c r="E190" s="53"/>
      <c r="F190" s="90"/>
      <c r="G190" s="71">
        <f t="shared" si="17"/>
        <v>0</v>
      </c>
      <c r="H190" s="97"/>
      <c r="I190" s="99"/>
      <c r="J190" s="86" t="s">
        <v>483</v>
      </c>
      <c r="K190" s="87"/>
      <c r="L190" s="88">
        <f t="shared" si="13"/>
        <v>0</v>
      </c>
      <c r="M190" s="99"/>
    </row>
    <row r="191" spans="1:13" s="58" customFormat="1" ht="15">
      <c r="A191" s="29"/>
      <c r="B191" s="77">
        <v>515</v>
      </c>
      <c r="C191" s="78" t="s">
        <v>484</v>
      </c>
      <c r="D191" s="53"/>
      <c r="E191" s="53"/>
      <c r="F191" s="90"/>
      <c r="G191" s="71">
        <f t="shared" si="17"/>
        <v>0</v>
      </c>
      <c r="H191" s="97"/>
      <c r="I191" s="99"/>
      <c r="J191" s="86" t="s">
        <v>484</v>
      </c>
      <c r="K191" s="87"/>
      <c r="L191" s="88">
        <f t="shared" si="13"/>
        <v>0</v>
      </c>
      <c r="M191" s="99"/>
    </row>
    <row r="192" spans="1:13" s="58" customFormat="1" ht="15">
      <c r="A192" s="29"/>
      <c r="B192" s="77">
        <v>516</v>
      </c>
      <c r="C192" s="78" t="s">
        <v>485</v>
      </c>
      <c r="D192" s="53"/>
      <c r="E192" s="53"/>
      <c r="F192" s="90"/>
      <c r="G192" s="71">
        <f t="shared" si="17"/>
        <v>0</v>
      </c>
      <c r="H192" s="97"/>
      <c r="I192" s="99"/>
      <c r="J192" s="86" t="s">
        <v>485</v>
      </c>
      <c r="K192" s="87"/>
      <c r="L192" s="88">
        <f t="shared" si="13"/>
        <v>0</v>
      </c>
      <c r="M192" s="99"/>
    </row>
    <row r="193" spans="1:13" s="58" customFormat="1" ht="15">
      <c r="A193" s="29"/>
      <c r="B193" s="77">
        <v>517</v>
      </c>
      <c r="C193" s="78" t="s">
        <v>1058</v>
      </c>
      <c r="D193" s="53"/>
      <c r="E193" s="53"/>
      <c r="F193" s="90"/>
      <c r="G193" s="71">
        <f t="shared" si="17"/>
        <v>0</v>
      </c>
      <c r="H193" s="97"/>
      <c r="I193" s="99"/>
      <c r="J193" s="86" t="s">
        <v>486</v>
      </c>
      <c r="K193" s="87"/>
      <c r="L193" s="88">
        <f t="shared" si="13"/>
        <v>0</v>
      </c>
      <c r="M193" s="99"/>
    </row>
    <row r="194" spans="1:13" s="58" customFormat="1" ht="15">
      <c r="A194" s="29"/>
      <c r="B194" s="77">
        <v>518</v>
      </c>
      <c r="C194" s="78" t="s">
        <v>487</v>
      </c>
      <c r="D194" s="53"/>
      <c r="E194" s="53"/>
      <c r="F194" s="90"/>
      <c r="G194" s="71">
        <f t="shared" si="17"/>
        <v>0</v>
      </c>
      <c r="H194" s="97"/>
      <c r="I194" s="99"/>
      <c r="J194" s="86" t="s">
        <v>487</v>
      </c>
      <c r="K194" s="87"/>
      <c r="L194" s="88">
        <f t="shared" si="13"/>
        <v>0</v>
      </c>
      <c r="M194" s="99"/>
    </row>
    <row r="195" spans="1:13" s="58" customFormat="1" ht="15">
      <c r="A195" s="29"/>
      <c r="B195" s="77">
        <v>519</v>
      </c>
      <c r="C195" s="78" t="s">
        <v>521</v>
      </c>
      <c r="D195" s="53"/>
      <c r="E195" s="53"/>
      <c r="F195" s="90"/>
      <c r="G195" s="71">
        <f t="shared" si="17"/>
        <v>0</v>
      </c>
      <c r="H195" s="97"/>
      <c r="I195" s="99"/>
      <c r="J195" s="86" t="s">
        <v>521</v>
      </c>
      <c r="K195" s="87"/>
      <c r="L195" s="88">
        <f t="shared" si="13"/>
        <v>0</v>
      </c>
      <c r="M195" s="99"/>
    </row>
    <row r="196" spans="1:13" s="58" customFormat="1" ht="15.75">
      <c r="A196" s="29"/>
      <c r="B196" s="72">
        <v>52</v>
      </c>
      <c r="C196" s="76" t="s">
        <v>488</v>
      </c>
      <c r="D196" s="75"/>
      <c r="E196" s="75"/>
      <c r="F196" s="92"/>
      <c r="G196" s="59">
        <f>SUM(G197:G201)</f>
        <v>0</v>
      </c>
      <c r="H196" s="97"/>
      <c r="I196" s="99"/>
      <c r="J196" s="86" t="s">
        <v>488</v>
      </c>
      <c r="K196" s="87"/>
      <c r="L196" s="88">
        <f t="shared" si="13"/>
        <v>0</v>
      </c>
      <c r="M196" s="99"/>
    </row>
    <row r="197" spans="1:13" s="58" customFormat="1" ht="15">
      <c r="A197" s="29"/>
      <c r="B197" s="77">
        <v>522</v>
      </c>
      <c r="C197" s="78" t="s">
        <v>489</v>
      </c>
      <c r="D197" s="53"/>
      <c r="E197" s="53"/>
      <c r="F197" s="90"/>
      <c r="G197" s="71">
        <f>SUM(E197*F197)</f>
        <v>0</v>
      </c>
      <c r="H197" s="97"/>
      <c r="I197" s="99"/>
      <c r="J197" s="86" t="s">
        <v>489</v>
      </c>
      <c r="K197" s="87"/>
      <c r="L197" s="88">
        <f t="shared" si="13"/>
        <v>0</v>
      </c>
      <c r="M197" s="99"/>
    </row>
    <row r="198" spans="1:13" s="58" customFormat="1" ht="15">
      <c r="A198" s="29"/>
      <c r="B198" s="77">
        <v>523</v>
      </c>
      <c r="C198" s="78" t="s">
        <v>490</v>
      </c>
      <c r="D198" s="53"/>
      <c r="E198" s="53"/>
      <c r="F198" s="90"/>
      <c r="G198" s="71">
        <f>SUM(E198*F198)</f>
        <v>0</v>
      </c>
      <c r="H198" s="97"/>
      <c r="I198" s="99"/>
      <c r="J198" s="86" t="s">
        <v>490</v>
      </c>
      <c r="K198" s="87"/>
      <c r="L198" s="88">
        <f t="shared" si="13"/>
        <v>0</v>
      </c>
      <c r="M198" s="99"/>
    </row>
    <row r="199" spans="1:13" s="58" customFormat="1" ht="15">
      <c r="A199" s="29"/>
      <c r="B199" s="77">
        <v>524</v>
      </c>
      <c r="C199" s="78" t="s">
        <v>491</v>
      </c>
      <c r="D199" s="53"/>
      <c r="E199" s="53"/>
      <c r="F199" s="90"/>
      <c r="G199" s="71">
        <f>SUM(E199*F199)</f>
        <v>0</v>
      </c>
      <c r="H199" s="97"/>
      <c r="I199" s="99"/>
      <c r="J199" s="86" t="s">
        <v>491</v>
      </c>
      <c r="K199" s="87"/>
      <c r="L199" s="88">
        <f t="shared" si="13"/>
        <v>0</v>
      </c>
      <c r="M199" s="99"/>
    </row>
    <row r="200" spans="1:13" s="58" customFormat="1" ht="15">
      <c r="A200" s="29"/>
      <c r="B200" s="77">
        <v>525</v>
      </c>
      <c r="C200" s="78" t="s">
        <v>492</v>
      </c>
      <c r="D200" s="53"/>
      <c r="E200" s="53"/>
      <c r="F200" s="90"/>
      <c r="G200" s="71">
        <f>SUM(E200*F200)</f>
        <v>0</v>
      </c>
      <c r="H200" s="97"/>
      <c r="I200" s="99"/>
      <c r="J200" s="86" t="s">
        <v>492</v>
      </c>
      <c r="K200" s="87"/>
      <c r="L200" s="88">
        <f t="shared" si="13"/>
        <v>0</v>
      </c>
      <c r="M200" s="99"/>
    </row>
    <row r="201" spans="1:13" s="58" customFormat="1" ht="15">
      <c r="A201" s="29"/>
      <c r="B201" s="77">
        <v>526</v>
      </c>
      <c r="C201" s="78" t="s">
        <v>1057</v>
      </c>
      <c r="D201" s="53"/>
      <c r="E201" s="53"/>
      <c r="F201" s="90"/>
      <c r="G201" s="71">
        <f>SUM(E201*F201)</f>
        <v>0</v>
      </c>
      <c r="H201" s="97"/>
      <c r="I201" s="99"/>
      <c r="J201" s="86" t="s">
        <v>466</v>
      </c>
      <c r="K201" s="87"/>
      <c r="L201" s="88">
        <f t="shared" si="13"/>
        <v>0</v>
      </c>
      <c r="M201" s="99"/>
    </row>
    <row r="202" spans="1:13" s="58" customFormat="1" ht="15.75">
      <c r="A202" s="29"/>
      <c r="B202" s="72">
        <v>53</v>
      </c>
      <c r="C202" s="76" t="s">
        <v>493</v>
      </c>
      <c r="D202" s="75"/>
      <c r="E202" s="75"/>
      <c r="F202" s="92"/>
      <c r="G202" s="59">
        <f>SUM(G203:G210)</f>
        <v>0</v>
      </c>
      <c r="H202" s="97"/>
      <c r="I202" s="99"/>
      <c r="J202" s="86" t="s">
        <v>493</v>
      </c>
      <c r="K202" s="87"/>
      <c r="L202" s="88">
        <f t="shared" si="13"/>
        <v>0</v>
      </c>
      <c r="M202" s="99"/>
    </row>
    <row r="203" spans="1:13" s="58" customFormat="1" ht="15">
      <c r="A203" s="29"/>
      <c r="B203" s="77">
        <v>531</v>
      </c>
      <c r="C203" s="78" t="s">
        <v>480</v>
      </c>
      <c r="D203" s="53"/>
      <c r="E203" s="53"/>
      <c r="F203" s="90"/>
      <c r="G203" s="71">
        <f>SUM(E203*F203)</f>
        <v>0</v>
      </c>
      <c r="H203" s="97"/>
      <c r="I203" s="99"/>
      <c r="J203" s="86" t="s">
        <v>480</v>
      </c>
      <c r="K203" s="87"/>
      <c r="L203" s="88">
        <f t="shared" si="13"/>
        <v>0</v>
      </c>
      <c r="M203" s="99"/>
    </row>
    <row r="204" spans="1:13" s="58" customFormat="1" ht="15">
      <c r="A204" s="29"/>
      <c r="B204" s="77">
        <v>532</v>
      </c>
      <c r="C204" s="78" t="s">
        <v>494</v>
      </c>
      <c r="D204" s="53"/>
      <c r="E204" s="53"/>
      <c r="F204" s="90"/>
      <c r="G204" s="71">
        <f aca="true" t="shared" si="18" ref="G204:G210">SUM(E204*F204)</f>
        <v>0</v>
      </c>
      <c r="H204" s="97"/>
      <c r="I204" s="99"/>
      <c r="J204" s="86" t="s">
        <v>494</v>
      </c>
      <c r="K204" s="87"/>
      <c r="L204" s="88">
        <f t="shared" si="13"/>
        <v>0</v>
      </c>
      <c r="M204" s="99"/>
    </row>
    <row r="205" spans="1:13" s="58" customFormat="1" ht="15">
      <c r="A205" s="29"/>
      <c r="B205" s="77">
        <v>533</v>
      </c>
      <c r="C205" s="78" t="s">
        <v>1062</v>
      </c>
      <c r="D205" s="53"/>
      <c r="E205" s="53"/>
      <c r="F205" s="90"/>
      <c r="G205" s="71">
        <f t="shared" si="18"/>
        <v>0</v>
      </c>
      <c r="H205" s="97"/>
      <c r="I205" s="99"/>
      <c r="J205" s="86" t="s">
        <v>495</v>
      </c>
      <c r="K205" s="87"/>
      <c r="L205" s="88">
        <f t="shared" si="13"/>
        <v>0</v>
      </c>
      <c r="M205" s="99"/>
    </row>
    <row r="206" spans="1:13" s="58" customFormat="1" ht="15">
      <c r="A206" s="29"/>
      <c r="B206" s="77">
        <v>534</v>
      </c>
      <c r="C206" s="78" t="s">
        <v>1063</v>
      </c>
      <c r="D206" s="53"/>
      <c r="E206" s="53"/>
      <c r="F206" s="90"/>
      <c r="G206" s="71">
        <f t="shared" si="18"/>
        <v>0</v>
      </c>
      <c r="H206" s="97"/>
      <c r="I206" s="99"/>
      <c r="J206" s="86" t="s">
        <v>496</v>
      </c>
      <c r="K206" s="87"/>
      <c r="L206" s="88">
        <f t="shared" si="13"/>
        <v>0</v>
      </c>
      <c r="M206" s="99"/>
    </row>
    <row r="207" spans="1:13" s="58" customFormat="1" ht="15">
      <c r="A207" s="29"/>
      <c r="B207" s="77">
        <v>535</v>
      </c>
      <c r="C207" s="78" t="s">
        <v>497</v>
      </c>
      <c r="D207" s="53"/>
      <c r="E207" s="53"/>
      <c r="F207" s="90"/>
      <c r="G207" s="71">
        <f t="shared" si="18"/>
        <v>0</v>
      </c>
      <c r="H207" s="97"/>
      <c r="I207" s="99"/>
      <c r="J207" s="86" t="s">
        <v>497</v>
      </c>
      <c r="K207" s="87"/>
      <c r="L207" s="88">
        <f t="shared" si="13"/>
        <v>0</v>
      </c>
      <c r="M207" s="99"/>
    </row>
    <row r="208" spans="1:13" s="58" customFormat="1" ht="15">
      <c r="A208" s="29"/>
      <c r="B208" s="77">
        <v>536</v>
      </c>
      <c r="C208" s="78" t="s">
        <v>498</v>
      </c>
      <c r="D208" s="53"/>
      <c r="E208" s="53"/>
      <c r="F208" s="90"/>
      <c r="G208" s="71">
        <f t="shared" si="18"/>
        <v>0</v>
      </c>
      <c r="H208" s="97"/>
      <c r="I208" s="99"/>
      <c r="J208" s="86" t="s">
        <v>498</v>
      </c>
      <c r="K208" s="87"/>
      <c r="L208" s="88">
        <f t="shared" si="13"/>
        <v>0</v>
      </c>
      <c r="M208" s="99"/>
    </row>
    <row r="209" spans="1:13" s="58" customFormat="1" ht="15">
      <c r="A209" s="29"/>
      <c r="B209" s="77">
        <v>537</v>
      </c>
      <c r="C209" s="78" t="s">
        <v>438</v>
      </c>
      <c r="D209" s="53"/>
      <c r="E209" s="53"/>
      <c r="F209" s="90"/>
      <c r="G209" s="71">
        <f t="shared" si="18"/>
        <v>0</v>
      </c>
      <c r="H209" s="97"/>
      <c r="I209" s="99"/>
      <c r="J209" s="86" t="s">
        <v>438</v>
      </c>
      <c r="K209" s="87"/>
      <c r="L209" s="88">
        <f aca="true" t="shared" si="19" ref="L209:L256">G209</f>
        <v>0</v>
      </c>
      <c r="M209" s="99"/>
    </row>
    <row r="210" spans="1:13" s="58" customFormat="1" ht="15">
      <c r="A210" s="29"/>
      <c r="B210" s="77">
        <v>538</v>
      </c>
      <c r="C210" s="78" t="s">
        <v>499</v>
      </c>
      <c r="D210" s="53"/>
      <c r="E210" s="53"/>
      <c r="F210" s="90"/>
      <c r="G210" s="71">
        <f t="shared" si="18"/>
        <v>0</v>
      </c>
      <c r="H210" s="97"/>
      <c r="I210" s="99"/>
      <c r="J210" s="86" t="s">
        <v>499</v>
      </c>
      <c r="K210" s="87"/>
      <c r="L210" s="88">
        <f t="shared" si="19"/>
        <v>0</v>
      </c>
      <c r="M210" s="99"/>
    </row>
    <row r="211" spans="1:13" s="58" customFormat="1" ht="15.75">
      <c r="A211" s="29"/>
      <c r="B211" s="72">
        <v>54</v>
      </c>
      <c r="C211" s="76" t="s">
        <v>500</v>
      </c>
      <c r="D211" s="75"/>
      <c r="E211" s="75"/>
      <c r="F211" s="92"/>
      <c r="G211" s="59">
        <f>SUM(G212:G217)</f>
        <v>0</v>
      </c>
      <c r="H211" s="97"/>
      <c r="I211" s="99"/>
      <c r="J211" s="86" t="s">
        <v>500</v>
      </c>
      <c r="K211" s="87"/>
      <c r="L211" s="88">
        <f t="shared" si="19"/>
        <v>0</v>
      </c>
      <c r="M211" s="99"/>
    </row>
    <row r="212" spans="1:13" s="58" customFormat="1" ht="15">
      <c r="A212" s="29"/>
      <c r="B212" s="77">
        <v>541</v>
      </c>
      <c r="C212" s="78" t="s">
        <v>480</v>
      </c>
      <c r="D212" s="53"/>
      <c r="E212" s="53"/>
      <c r="F212" s="90"/>
      <c r="G212" s="71">
        <f aca="true" t="shared" si="20" ref="G212:G217">SUM(E212*F212)</f>
        <v>0</v>
      </c>
      <c r="H212" s="97"/>
      <c r="I212" s="99"/>
      <c r="J212" s="86" t="s">
        <v>480</v>
      </c>
      <c r="K212" s="87"/>
      <c r="L212" s="88">
        <f t="shared" si="19"/>
        <v>0</v>
      </c>
      <c r="M212" s="99"/>
    </row>
    <row r="213" spans="1:13" s="58" customFormat="1" ht="15">
      <c r="A213" s="29"/>
      <c r="B213" s="77">
        <v>542</v>
      </c>
      <c r="C213" s="78" t="s">
        <v>501</v>
      </c>
      <c r="D213" s="53"/>
      <c r="E213" s="53"/>
      <c r="F213" s="90"/>
      <c r="G213" s="71">
        <f t="shared" si="20"/>
        <v>0</v>
      </c>
      <c r="H213" s="97"/>
      <c r="I213" s="99"/>
      <c r="J213" s="86" t="s">
        <v>501</v>
      </c>
      <c r="K213" s="87"/>
      <c r="L213" s="88">
        <f t="shared" si="19"/>
        <v>0</v>
      </c>
      <c r="M213" s="99"/>
    </row>
    <row r="214" spans="1:13" s="58" customFormat="1" ht="15">
      <c r="A214" s="29"/>
      <c r="B214" s="77">
        <v>543</v>
      </c>
      <c r="C214" s="78" t="s">
        <v>502</v>
      </c>
      <c r="D214" s="53"/>
      <c r="E214" s="53"/>
      <c r="F214" s="90"/>
      <c r="G214" s="71">
        <f t="shared" si="20"/>
        <v>0</v>
      </c>
      <c r="H214" s="97"/>
      <c r="I214" s="99"/>
      <c r="J214" s="86" t="s">
        <v>502</v>
      </c>
      <c r="K214" s="87"/>
      <c r="L214" s="88">
        <f t="shared" si="19"/>
        <v>0</v>
      </c>
      <c r="M214" s="99"/>
    </row>
    <row r="215" spans="1:13" s="58" customFormat="1" ht="15">
      <c r="A215" s="29"/>
      <c r="B215" s="77">
        <v>544</v>
      </c>
      <c r="C215" s="78" t="s">
        <v>1064</v>
      </c>
      <c r="D215" s="53"/>
      <c r="E215" s="53"/>
      <c r="F215" s="90"/>
      <c r="G215" s="71">
        <f t="shared" si="20"/>
        <v>0</v>
      </c>
      <c r="H215" s="97"/>
      <c r="I215" s="99"/>
      <c r="J215" s="86" t="s">
        <v>503</v>
      </c>
      <c r="K215" s="87"/>
      <c r="L215" s="88">
        <f t="shared" si="19"/>
        <v>0</v>
      </c>
      <c r="M215" s="99"/>
    </row>
    <row r="216" spans="1:13" s="58" customFormat="1" ht="15">
      <c r="A216" s="29"/>
      <c r="B216" s="77">
        <v>546</v>
      </c>
      <c r="C216" s="78" t="s">
        <v>504</v>
      </c>
      <c r="D216" s="53"/>
      <c r="E216" s="53"/>
      <c r="F216" s="90"/>
      <c r="G216" s="71">
        <f t="shared" si="20"/>
        <v>0</v>
      </c>
      <c r="H216" s="97"/>
      <c r="I216" s="99"/>
      <c r="J216" s="86" t="s">
        <v>504</v>
      </c>
      <c r="K216" s="87"/>
      <c r="L216" s="88">
        <f t="shared" si="19"/>
        <v>0</v>
      </c>
      <c r="M216" s="99"/>
    </row>
    <row r="217" spans="1:13" s="58" customFormat="1" ht="15">
      <c r="A217" s="29"/>
      <c r="B217" s="77">
        <v>547</v>
      </c>
      <c r="C217" s="78" t="s">
        <v>505</v>
      </c>
      <c r="D217" s="53"/>
      <c r="E217" s="53"/>
      <c r="F217" s="90"/>
      <c r="G217" s="71">
        <f t="shared" si="20"/>
        <v>0</v>
      </c>
      <c r="H217" s="97"/>
      <c r="I217" s="99"/>
      <c r="J217" s="86" t="s">
        <v>505</v>
      </c>
      <c r="K217" s="87"/>
      <c r="L217" s="88">
        <f t="shared" si="19"/>
        <v>0</v>
      </c>
      <c r="M217" s="99"/>
    </row>
    <row r="218" spans="1:13" s="58" customFormat="1" ht="15.75">
      <c r="A218" s="29"/>
      <c r="B218" s="72">
        <v>55</v>
      </c>
      <c r="C218" s="76" t="s">
        <v>506</v>
      </c>
      <c r="D218" s="75"/>
      <c r="E218" s="75"/>
      <c r="F218" s="92"/>
      <c r="G218" s="59">
        <f>SUM(G219:G225)</f>
        <v>0</v>
      </c>
      <c r="H218" s="97"/>
      <c r="I218" s="99"/>
      <c r="J218" s="86" t="s">
        <v>506</v>
      </c>
      <c r="K218" s="87"/>
      <c r="L218" s="88">
        <f t="shared" si="19"/>
        <v>0</v>
      </c>
      <c r="M218" s="99"/>
    </row>
    <row r="219" spans="1:13" s="58" customFormat="1" ht="15">
      <c r="A219" s="29"/>
      <c r="B219" s="77">
        <v>551</v>
      </c>
      <c r="C219" s="78" t="s">
        <v>480</v>
      </c>
      <c r="D219" s="53"/>
      <c r="E219" s="53"/>
      <c r="F219" s="90"/>
      <c r="G219" s="71">
        <f>SUM(E219*F219)</f>
        <v>0</v>
      </c>
      <c r="H219" s="97"/>
      <c r="I219" s="99"/>
      <c r="J219" s="86" t="s">
        <v>480</v>
      </c>
      <c r="K219" s="87"/>
      <c r="L219" s="88">
        <f t="shared" si="19"/>
        <v>0</v>
      </c>
      <c r="M219" s="99"/>
    </row>
    <row r="220" spans="1:13" s="58" customFormat="1" ht="15">
      <c r="A220" s="29"/>
      <c r="B220" s="77">
        <v>552</v>
      </c>
      <c r="C220" s="78" t="s">
        <v>507</v>
      </c>
      <c r="D220" s="53"/>
      <c r="E220" s="53"/>
      <c r="F220" s="90"/>
      <c r="G220" s="71">
        <f aca="true" t="shared" si="21" ref="G220:G225">SUM(E220*F220)</f>
        <v>0</v>
      </c>
      <c r="H220" s="97"/>
      <c r="I220" s="99"/>
      <c r="J220" s="86" t="s">
        <v>507</v>
      </c>
      <c r="K220" s="87"/>
      <c r="L220" s="88">
        <f t="shared" si="19"/>
        <v>0</v>
      </c>
      <c r="M220" s="99"/>
    </row>
    <row r="221" spans="1:13" s="58" customFormat="1" ht="15">
      <c r="A221" s="29"/>
      <c r="B221" s="77">
        <v>553</v>
      </c>
      <c r="C221" s="78" t="s">
        <v>508</v>
      </c>
      <c r="D221" s="53"/>
      <c r="E221" s="53"/>
      <c r="F221" s="90"/>
      <c r="G221" s="71">
        <f t="shared" si="21"/>
        <v>0</v>
      </c>
      <c r="H221" s="97"/>
      <c r="I221" s="99"/>
      <c r="J221" s="86" t="s">
        <v>508</v>
      </c>
      <c r="K221" s="87"/>
      <c r="L221" s="88">
        <f t="shared" si="19"/>
        <v>0</v>
      </c>
      <c r="M221" s="99"/>
    </row>
    <row r="222" spans="1:13" s="58" customFormat="1" ht="15">
      <c r="A222" s="29"/>
      <c r="B222" s="77">
        <v>554</v>
      </c>
      <c r="C222" s="78" t="s">
        <v>509</v>
      </c>
      <c r="D222" s="53"/>
      <c r="E222" s="53"/>
      <c r="F222" s="90"/>
      <c r="G222" s="71">
        <f t="shared" si="21"/>
        <v>0</v>
      </c>
      <c r="H222" s="97"/>
      <c r="I222" s="99"/>
      <c r="J222" s="86" t="s">
        <v>509</v>
      </c>
      <c r="K222" s="87"/>
      <c r="L222" s="88">
        <f t="shared" si="19"/>
        <v>0</v>
      </c>
      <c r="M222" s="99"/>
    </row>
    <row r="223" spans="1:13" s="58" customFormat="1" ht="15">
      <c r="A223" s="29"/>
      <c r="B223" s="77">
        <v>555</v>
      </c>
      <c r="C223" s="78" t="s">
        <v>510</v>
      </c>
      <c r="D223" s="53"/>
      <c r="E223" s="53"/>
      <c r="F223" s="90"/>
      <c r="G223" s="71">
        <f t="shared" si="21"/>
        <v>0</v>
      </c>
      <c r="H223" s="97"/>
      <c r="I223" s="99"/>
      <c r="J223" s="86" t="s">
        <v>510</v>
      </c>
      <c r="K223" s="87"/>
      <c r="L223" s="88">
        <f t="shared" si="19"/>
        <v>0</v>
      </c>
      <c r="M223" s="99"/>
    </row>
    <row r="224" spans="1:13" s="58" customFormat="1" ht="15">
      <c r="A224" s="29"/>
      <c r="B224" s="77">
        <v>556</v>
      </c>
      <c r="C224" s="78" t="s">
        <v>511</v>
      </c>
      <c r="D224" s="53"/>
      <c r="E224" s="53"/>
      <c r="F224" s="90"/>
      <c r="G224" s="71">
        <f t="shared" si="21"/>
        <v>0</v>
      </c>
      <c r="H224" s="97"/>
      <c r="I224" s="99"/>
      <c r="J224" s="86" t="s">
        <v>511</v>
      </c>
      <c r="K224" s="87"/>
      <c r="L224" s="88">
        <f t="shared" si="19"/>
        <v>0</v>
      </c>
      <c r="M224" s="99"/>
    </row>
    <row r="225" spans="1:13" s="58" customFormat="1" ht="15">
      <c r="A225" s="29"/>
      <c r="B225" s="77">
        <v>558</v>
      </c>
      <c r="C225" s="78" t="s">
        <v>512</v>
      </c>
      <c r="D225" s="53"/>
      <c r="E225" s="53"/>
      <c r="F225" s="90"/>
      <c r="G225" s="71">
        <f t="shared" si="21"/>
        <v>0</v>
      </c>
      <c r="H225" s="97"/>
      <c r="I225" s="99"/>
      <c r="J225" s="86" t="s">
        <v>512</v>
      </c>
      <c r="K225" s="87"/>
      <c r="L225" s="88">
        <f t="shared" si="19"/>
        <v>0</v>
      </c>
      <c r="M225" s="99"/>
    </row>
    <row r="226" spans="1:13" s="58" customFormat="1" ht="15.75">
      <c r="A226" s="29"/>
      <c r="B226" s="72">
        <v>56</v>
      </c>
      <c r="C226" s="76" t="s">
        <v>513</v>
      </c>
      <c r="D226" s="75"/>
      <c r="E226" s="75"/>
      <c r="F226" s="92"/>
      <c r="G226" s="59">
        <f>SUM(G227:G234)</f>
        <v>0</v>
      </c>
      <c r="H226" s="97"/>
      <c r="I226" s="99"/>
      <c r="J226" s="86" t="s">
        <v>513</v>
      </c>
      <c r="K226" s="87"/>
      <c r="L226" s="88">
        <f t="shared" si="19"/>
        <v>0</v>
      </c>
      <c r="M226" s="99"/>
    </row>
    <row r="227" spans="1:13" s="58" customFormat="1" ht="15">
      <c r="A227" s="29"/>
      <c r="B227" s="77">
        <v>561</v>
      </c>
      <c r="C227" s="78" t="s">
        <v>480</v>
      </c>
      <c r="D227" s="53"/>
      <c r="E227" s="53"/>
      <c r="F227" s="90"/>
      <c r="G227" s="71">
        <f>SUM(E227*F227)</f>
        <v>0</v>
      </c>
      <c r="H227" s="97"/>
      <c r="I227" s="99"/>
      <c r="J227" s="86" t="s">
        <v>480</v>
      </c>
      <c r="K227" s="87"/>
      <c r="L227" s="88">
        <f t="shared" si="19"/>
        <v>0</v>
      </c>
      <c r="M227" s="99"/>
    </row>
    <row r="228" spans="1:13" s="58" customFormat="1" ht="15">
      <c r="A228" s="29"/>
      <c r="B228" s="77">
        <v>562</v>
      </c>
      <c r="C228" s="78" t="s">
        <v>514</v>
      </c>
      <c r="D228" s="53"/>
      <c r="E228" s="53"/>
      <c r="F228" s="90"/>
      <c r="G228" s="71">
        <f aca="true" t="shared" si="22" ref="G228:G235">SUM(E228*F228)</f>
        <v>0</v>
      </c>
      <c r="H228" s="97"/>
      <c r="I228" s="99"/>
      <c r="J228" s="86" t="s">
        <v>514</v>
      </c>
      <c r="K228" s="87"/>
      <c r="L228" s="88">
        <f t="shared" si="19"/>
        <v>0</v>
      </c>
      <c r="M228" s="99"/>
    </row>
    <row r="229" spans="1:13" s="58" customFormat="1" ht="15">
      <c r="A229" s="29"/>
      <c r="B229" s="77">
        <v>563</v>
      </c>
      <c r="C229" s="78" t="s">
        <v>515</v>
      </c>
      <c r="D229" s="53"/>
      <c r="E229" s="53"/>
      <c r="F229" s="90"/>
      <c r="G229" s="71">
        <f t="shared" si="22"/>
        <v>0</v>
      </c>
      <c r="H229" s="97"/>
      <c r="I229" s="99"/>
      <c r="J229" s="86" t="s">
        <v>515</v>
      </c>
      <c r="K229" s="87"/>
      <c r="L229" s="88">
        <f t="shared" si="19"/>
        <v>0</v>
      </c>
      <c r="M229" s="99"/>
    </row>
    <row r="230" spans="1:13" s="58" customFormat="1" ht="15">
      <c r="A230" s="29"/>
      <c r="B230" s="77">
        <v>564</v>
      </c>
      <c r="C230" s="78" t="s">
        <v>516</v>
      </c>
      <c r="D230" s="53"/>
      <c r="E230" s="53"/>
      <c r="F230" s="90"/>
      <c r="G230" s="71">
        <f t="shared" si="22"/>
        <v>0</v>
      </c>
      <c r="H230" s="97"/>
      <c r="I230" s="99"/>
      <c r="J230" s="86" t="s">
        <v>516</v>
      </c>
      <c r="K230" s="87"/>
      <c r="L230" s="88">
        <f t="shared" si="19"/>
        <v>0</v>
      </c>
      <c r="M230" s="99"/>
    </row>
    <row r="231" spans="1:13" s="58" customFormat="1" ht="15">
      <c r="A231" s="29"/>
      <c r="B231" s="77">
        <v>565</v>
      </c>
      <c r="C231" s="78" t="s">
        <v>517</v>
      </c>
      <c r="D231" s="53"/>
      <c r="E231" s="53"/>
      <c r="F231" s="90"/>
      <c r="G231" s="71">
        <f t="shared" si="22"/>
        <v>0</v>
      </c>
      <c r="H231" s="97"/>
      <c r="I231" s="99"/>
      <c r="J231" s="86" t="s">
        <v>517</v>
      </c>
      <c r="K231" s="87"/>
      <c r="L231" s="88">
        <f t="shared" si="19"/>
        <v>0</v>
      </c>
      <c r="M231" s="99"/>
    </row>
    <row r="232" spans="1:13" s="58" customFormat="1" ht="15">
      <c r="A232" s="29"/>
      <c r="B232" s="77">
        <v>566</v>
      </c>
      <c r="C232" s="78" t="s">
        <v>518</v>
      </c>
      <c r="D232" s="53"/>
      <c r="E232" s="53"/>
      <c r="F232" s="90"/>
      <c r="G232" s="71">
        <f t="shared" si="22"/>
        <v>0</v>
      </c>
      <c r="H232" s="97"/>
      <c r="I232" s="99"/>
      <c r="J232" s="86" t="s">
        <v>518</v>
      </c>
      <c r="K232" s="87"/>
      <c r="L232" s="88">
        <f t="shared" si="19"/>
        <v>0</v>
      </c>
      <c r="M232" s="99"/>
    </row>
    <row r="233" spans="1:13" s="58" customFormat="1" ht="15">
      <c r="A233" s="29"/>
      <c r="B233" s="77">
        <v>567</v>
      </c>
      <c r="C233" s="78" t="s">
        <v>438</v>
      </c>
      <c r="D233" s="53"/>
      <c r="E233" s="53"/>
      <c r="F233" s="90"/>
      <c r="G233" s="71">
        <f t="shared" si="22"/>
        <v>0</v>
      </c>
      <c r="H233" s="97"/>
      <c r="I233" s="99"/>
      <c r="J233" s="86" t="s">
        <v>438</v>
      </c>
      <c r="K233" s="87"/>
      <c r="L233" s="88">
        <f t="shared" si="19"/>
        <v>0</v>
      </c>
      <c r="M233" s="99"/>
    </row>
    <row r="234" spans="1:13" s="58" customFormat="1" ht="15">
      <c r="A234" s="29"/>
      <c r="B234" s="77">
        <v>568</v>
      </c>
      <c r="C234" s="78" t="s">
        <v>519</v>
      </c>
      <c r="D234" s="53"/>
      <c r="E234" s="53"/>
      <c r="F234" s="90"/>
      <c r="G234" s="71">
        <f t="shared" si="22"/>
        <v>0</v>
      </c>
      <c r="H234" s="97"/>
      <c r="I234" s="99"/>
      <c r="J234" s="86" t="s">
        <v>519</v>
      </c>
      <c r="K234" s="87"/>
      <c r="L234" s="88">
        <f t="shared" si="19"/>
        <v>0</v>
      </c>
      <c r="M234" s="99"/>
    </row>
    <row r="235" spans="1:13" s="58" customFormat="1" ht="15.75">
      <c r="A235" s="29"/>
      <c r="B235" s="72">
        <v>57</v>
      </c>
      <c r="C235" s="76" t="s">
        <v>520</v>
      </c>
      <c r="D235" s="53"/>
      <c r="E235" s="53"/>
      <c r="F235" s="90"/>
      <c r="G235" s="71">
        <f t="shared" si="22"/>
        <v>0</v>
      </c>
      <c r="H235" s="97"/>
      <c r="I235" s="99"/>
      <c r="J235" s="86" t="s">
        <v>520</v>
      </c>
      <c r="K235" s="87"/>
      <c r="L235" s="88">
        <f t="shared" si="19"/>
        <v>0</v>
      </c>
      <c r="M235" s="99"/>
    </row>
    <row r="236" spans="1:13" s="58" customFormat="1" ht="18.75">
      <c r="A236" s="29"/>
      <c r="B236" s="72">
        <v>7</v>
      </c>
      <c r="C236" s="74" t="s">
        <v>1042</v>
      </c>
      <c r="D236" s="75"/>
      <c r="E236" s="75"/>
      <c r="F236" s="92"/>
      <c r="G236" s="59">
        <f>SUM(G237,G241,G250,G256,G264)</f>
        <v>0</v>
      </c>
      <c r="H236" s="97"/>
      <c r="I236" s="99"/>
      <c r="J236" s="86" t="s">
        <v>647</v>
      </c>
      <c r="K236" s="87"/>
      <c r="L236" s="88">
        <f t="shared" si="19"/>
        <v>0</v>
      </c>
      <c r="M236" s="99"/>
    </row>
    <row r="237" spans="1:13" s="58" customFormat="1" ht="15.75">
      <c r="A237" s="29"/>
      <c r="B237" s="72">
        <v>71</v>
      </c>
      <c r="C237" s="76" t="s">
        <v>523</v>
      </c>
      <c r="D237" s="75"/>
      <c r="E237" s="75"/>
      <c r="F237" s="92"/>
      <c r="G237" s="59">
        <f>SUM(G238:G240)</f>
        <v>0</v>
      </c>
      <c r="H237" s="97"/>
      <c r="I237" s="99"/>
      <c r="J237" s="86" t="s">
        <v>523</v>
      </c>
      <c r="K237" s="87"/>
      <c r="L237" s="88">
        <f t="shared" si="19"/>
        <v>0</v>
      </c>
      <c r="M237" s="99"/>
    </row>
    <row r="238" spans="1:13" s="58" customFormat="1" ht="15">
      <c r="A238" s="29"/>
      <c r="B238" s="77">
        <v>711</v>
      </c>
      <c r="C238" s="78" t="s">
        <v>524</v>
      </c>
      <c r="D238" s="53"/>
      <c r="E238" s="53"/>
      <c r="F238" s="90"/>
      <c r="G238" s="71">
        <f>SUM(E238*F238)</f>
        <v>0</v>
      </c>
      <c r="H238" s="97"/>
      <c r="I238" s="99"/>
      <c r="J238" s="86" t="s">
        <v>524</v>
      </c>
      <c r="K238" s="87"/>
      <c r="L238" s="88">
        <f t="shared" si="19"/>
        <v>0</v>
      </c>
      <c r="M238" s="99"/>
    </row>
    <row r="239" spans="1:13" s="58" customFormat="1" ht="15">
      <c r="A239" s="29"/>
      <c r="B239" s="77">
        <v>712</v>
      </c>
      <c r="C239" s="78" t="s">
        <v>525</v>
      </c>
      <c r="D239" s="53"/>
      <c r="E239" s="53"/>
      <c r="F239" s="90"/>
      <c r="G239" s="71">
        <f>SUM(E239*F239)</f>
        <v>0</v>
      </c>
      <c r="H239" s="97"/>
      <c r="I239" s="99"/>
      <c r="J239" s="86" t="s">
        <v>525</v>
      </c>
      <c r="K239" s="87"/>
      <c r="L239" s="88">
        <f t="shared" si="19"/>
        <v>0</v>
      </c>
      <c r="M239" s="99"/>
    </row>
    <row r="240" spans="1:13" s="58" customFormat="1" ht="15">
      <c r="A240" s="29"/>
      <c r="B240" s="77">
        <v>713</v>
      </c>
      <c r="C240" s="78" t="s">
        <v>1065</v>
      </c>
      <c r="D240" s="53"/>
      <c r="E240" s="53"/>
      <c r="F240" s="90"/>
      <c r="G240" s="71">
        <f>SUM(E240*F240)</f>
        <v>0</v>
      </c>
      <c r="H240" s="97"/>
      <c r="I240" s="99"/>
      <c r="J240" s="86" t="s">
        <v>526</v>
      </c>
      <c r="K240" s="87"/>
      <c r="L240" s="88">
        <f t="shared" si="19"/>
        <v>0</v>
      </c>
      <c r="M240" s="99"/>
    </row>
    <row r="241" spans="1:13" s="58" customFormat="1" ht="15.75">
      <c r="A241" s="29"/>
      <c r="B241" s="72">
        <v>72</v>
      </c>
      <c r="C241" s="76" t="s">
        <v>527</v>
      </c>
      <c r="D241" s="75"/>
      <c r="E241" s="75"/>
      <c r="F241" s="92"/>
      <c r="G241" s="59">
        <f>SUM(G242:G249)</f>
        <v>0</v>
      </c>
      <c r="H241" s="97"/>
      <c r="I241" s="99"/>
      <c r="J241" s="86" t="s">
        <v>527</v>
      </c>
      <c r="K241" s="87"/>
      <c r="L241" s="88">
        <f t="shared" si="19"/>
        <v>0</v>
      </c>
      <c r="M241" s="99"/>
    </row>
    <row r="242" spans="1:13" s="58" customFormat="1" ht="15">
      <c r="A242" s="29"/>
      <c r="B242" s="77">
        <v>721</v>
      </c>
      <c r="C242" s="78" t="s">
        <v>528</v>
      </c>
      <c r="D242" s="53"/>
      <c r="E242" s="53"/>
      <c r="F242" s="90"/>
      <c r="G242" s="71">
        <f>SUM(E242*F242)</f>
        <v>0</v>
      </c>
      <c r="H242" s="97"/>
      <c r="I242" s="99"/>
      <c r="J242" s="86" t="s">
        <v>528</v>
      </c>
      <c r="K242" s="87"/>
      <c r="L242" s="88">
        <f t="shared" si="19"/>
        <v>0</v>
      </c>
      <c r="M242" s="99"/>
    </row>
    <row r="243" spans="1:13" s="58" customFormat="1" ht="15">
      <c r="A243" s="29"/>
      <c r="B243" s="77">
        <v>722</v>
      </c>
      <c r="C243" s="78" t="s">
        <v>529</v>
      </c>
      <c r="D243" s="53"/>
      <c r="E243" s="53"/>
      <c r="F243" s="90"/>
      <c r="G243" s="71">
        <f aca="true" t="shared" si="23" ref="G243:G249">SUM(E243*F243)</f>
        <v>0</v>
      </c>
      <c r="H243" s="97"/>
      <c r="I243" s="99"/>
      <c r="J243" s="86" t="s">
        <v>529</v>
      </c>
      <c r="K243" s="87"/>
      <c r="L243" s="88">
        <f t="shared" si="19"/>
        <v>0</v>
      </c>
      <c r="M243" s="99"/>
    </row>
    <row r="244" spans="1:13" s="58" customFormat="1" ht="15">
      <c r="A244" s="29"/>
      <c r="B244" s="77">
        <v>723</v>
      </c>
      <c r="C244" s="78" t="s">
        <v>530</v>
      </c>
      <c r="D244" s="53"/>
      <c r="E244" s="53"/>
      <c r="F244" s="90"/>
      <c r="G244" s="71">
        <f t="shared" si="23"/>
        <v>0</v>
      </c>
      <c r="H244" s="97"/>
      <c r="I244" s="99"/>
      <c r="J244" s="86" t="s">
        <v>530</v>
      </c>
      <c r="K244" s="87"/>
      <c r="L244" s="88">
        <f t="shared" si="19"/>
        <v>0</v>
      </c>
      <c r="M244" s="99"/>
    </row>
    <row r="245" spans="1:13" s="58" customFormat="1" ht="15">
      <c r="A245" s="29"/>
      <c r="B245" s="77">
        <v>724</v>
      </c>
      <c r="C245" s="78" t="s">
        <v>531</v>
      </c>
      <c r="D245" s="53"/>
      <c r="E245" s="53"/>
      <c r="F245" s="90"/>
      <c r="G245" s="71">
        <f t="shared" si="23"/>
        <v>0</v>
      </c>
      <c r="H245" s="97"/>
      <c r="I245" s="99"/>
      <c r="J245" s="86" t="s">
        <v>531</v>
      </c>
      <c r="K245" s="87"/>
      <c r="L245" s="88">
        <f t="shared" si="19"/>
        <v>0</v>
      </c>
      <c r="M245" s="99"/>
    </row>
    <row r="246" spans="1:13" s="58" customFormat="1" ht="15">
      <c r="A246" s="29"/>
      <c r="B246" s="77">
        <v>725</v>
      </c>
      <c r="C246" s="78" t="s">
        <v>532</v>
      </c>
      <c r="D246" s="53"/>
      <c r="E246" s="53"/>
      <c r="F246" s="90"/>
      <c r="G246" s="71">
        <f t="shared" si="23"/>
        <v>0</v>
      </c>
      <c r="H246" s="97"/>
      <c r="I246" s="99"/>
      <c r="J246" s="86" t="s">
        <v>532</v>
      </c>
      <c r="K246" s="87"/>
      <c r="L246" s="88">
        <f t="shared" si="19"/>
        <v>0</v>
      </c>
      <c r="M246" s="99"/>
    </row>
    <row r="247" spans="1:13" s="58" customFormat="1" ht="15">
      <c r="A247" s="29"/>
      <c r="B247" s="77">
        <v>726</v>
      </c>
      <c r="C247" s="78" t="s">
        <v>533</v>
      </c>
      <c r="D247" s="53"/>
      <c r="E247" s="53"/>
      <c r="F247" s="90"/>
      <c r="G247" s="71">
        <f t="shared" si="23"/>
        <v>0</v>
      </c>
      <c r="H247" s="97"/>
      <c r="I247" s="99"/>
      <c r="J247" s="86" t="s">
        <v>533</v>
      </c>
      <c r="K247" s="87"/>
      <c r="L247" s="88">
        <f t="shared" si="19"/>
        <v>0</v>
      </c>
      <c r="M247" s="99"/>
    </row>
    <row r="248" spans="1:13" s="58" customFormat="1" ht="15">
      <c r="A248" s="29"/>
      <c r="B248" s="77">
        <v>727</v>
      </c>
      <c r="C248" s="78" t="s">
        <v>534</v>
      </c>
      <c r="D248" s="53"/>
      <c r="E248" s="53"/>
      <c r="F248" s="90"/>
      <c r="G248" s="71">
        <f t="shared" si="23"/>
        <v>0</v>
      </c>
      <c r="H248" s="97"/>
      <c r="I248" s="99"/>
      <c r="J248" s="86" t="s">
        <v>534</v>
      </c>
      <c r="K248" s="87"/>
      <c r="L248" s="88">
        <f t="shared" si="19"/>
        <v>0</v>
      </c>
      <c r="M248" s="99"/>
    </row>
    <row r="249" spans="1:13" s="58" customFormat="1" ht="15">
      <c r="A249" s="29"/>
      <c r="B249" s="77">
        <v>728</v>
      </c>
      <c r="C249" s="79" t="s">
        <v>522</v>
      </c>
      <c r="D249" s="52"/>
      <c r="E249" s="52"/>
      <c r="F249" s="93"/>
      <c r="G249" s="71">
        <f t="shared" si="23"/>
        <v>0</v>
      </c>
      <c r="H249" s="97"/>
      <c r="I249" s="99"/>
      <c r="J249" s="86" t="s">
        <v>522</v>
      </c>
      <c r="K249" s="87"/>
      <c r="L249" s="88">
        <f t="shared" si="19"/>
        <v>0</v>
      </c>
      <c r="M249" s="99"/>
    </row>
    <row r="250" spans="1:13" s="58" customFormat="1" ht="15.75">
      <c r="A250" s="29"/>
      <c r="B250" s="72">
        <v>73</v>
      </c>
      <c r="C250" s="76" t="s">
        <v>535</v>
      </c>
      <c r="D250" s="75"/>
      <c r="E250" s="75"/>
      <c r="F250" s="92"/>
      <c r="G250" s="59">
        <f>SUM(G251:G255)</f>
        <v>0</v>
      </c>
      <c r="H250" s="97"/>
      <c r="I250" s="99"/>
      <c r="J250" s="86" t="s">
        <v>535</v>
      </c>
      <c r="K250" s="87"/>
      <c r="L250" s="88">
        <f t="shared" si="19"/>
        <v>0</v>
      </c>
      <c r="M250" s="99"/>
    </row>
    <row r="251" spans="1:13" s="58" customFormat="1" ht="15">
      <c r="A251" s="29"/>
      <c r="B251" s="77">
        <v>731</v>
      </c>
      <c r="C251" s="78" t="s">
        <v>536</v>
      </c>
      <c r="D251" s="53"/>
      <c r="E251" s="53"/>
      <c r="F251" s="90"/>
      <c r="G251" s="71">
        <f>SUM(E251*F251)</f>
        <v>0</v>
      </c>
      <c r="H251" s="97"/>
      <c r="I251" s="99"/>
      <c r="J251" s="86" t="s">
        <v>536</v>
      </c>
      <c r="K251" s="87"/>
      <c r="L251" s="88">
        <f t="shared" si="19"/>
        <v>0</v>
      </c>
      <c r="M251" s="99"/>
    </row>
    <row r="252" spans="1:13" s="58" customFormat="1" ht="15">
      <c r="A252" s="29"/>
      <c r="B252" s="77">
        <v>732</v>
      </c>
      <c r="C252" s="78" t="s">
        <v>537</v>
      </c>
      <c r="D252" s="53"/>
      <c r="E252" s="53"/>
      <c r="F252" s="90"/>
      <c r="G252" s="71">
        <f>SUM(E252*F252)</f>
        <v>0</v>
      </c>
      <c r="H252" s="97"/>
      <c r="I252" s="99"/>
      <c r="J252" s="86" t="s">
        <v>537</v>
      </c>
      <c r="K252" s="87"/>
      <c r="L252" s="88">
        <f t="shared" si="19"/>
        <v>0</v>
      </c>
      <c r="M252" s="99"/>
    </row>
    <row r="253" spans="1:13" s="58" customFormat="1" ht="15">
      <c r="A253" s="29"/>
      <c r="B253" s="77">
        <v>733</v>
      </c>
      <c r="C253" s="78" t="s">
        <v>538</v>
      </c>
      <c r="D253" s="53"/>
      <c r="E253" s="53"/>
      <c r="F253" s="90"/>
      <c r="G253" s="71">
        <f>SUM(E253*F253)</f>
        <v>0</v>
      </c>
      <c r="H253" s="97"/>
      <c r="I253" s="99"/>
      <c r="J253" s="86" t="s">
        <v>538</v>
      </c>
      <c r="K253" s="87"/>
      <c r="L253" s="88">
        <f t="shared" si="19"/>
        <v>0</v>
      </c>
      <c r="M253" s="99"/>
    </row>
    <row r="254" spans="1:13" s="58" customFormat="1" ht="15">
      <c r="A254" s="29"/>
      <c r="B254" s="77">
        <v>734</v>
      </c>
      <c r="C254" s="78" t="s">
        <v>539</v>
      </c>
      <c r="D254" s="53"/>
      <c r="E254" s="53"/>
      <c r="F254" s="90"/>
      <c r="G254" s="71">
        <f>SUM(E254*F254)</f>
        <v>0</v>
      </c>
      <c r="H254" s="97"/>
      <c r="I254" s="99"/>
      <c r="J254" s="86" t="s">
        <v>539</v>
      </c>
      <c r="K254" s="87"/>
      <c r="L254" s="88">
        <f t="shared" si="19"/>
        <v>0</v>
      </c>
      <c r="M254" s="99"/>
    </row>
    <row r="255" spans="1:13" s="58" customFormat="1" ht="15">
      <c r="A255" s="29"/>
      <c r="B255" s="77">
        <v>735</v>
      </c>
      <c r="C255" s="78" t="s">
        <v>540</v>
      </c>
      <c r="D255" s="53"/>
      <c r="E255" s="53"/>
      <c r="F255" s="90"/>
      <c r="G255" s="71">
        <f>SUM(E255*F255)</f>
        <v>0</v>
      </c>
      <c r="H255" s="97"/>
      <c r="I255" s="99"/>
      <c r="J255" s="86" t="s">
        <v>540</v>
      </c>
      <c r="K255" s="87"/>
      <c r="L255" s="88">
        <f t="shared" si="19"/>
        <v>0</v>
      </c>
      <c r="M255" s="99"/>
    </row>
    <row r="256" spans="1:13" s="58" customFormat="1" ht="15.75">
      <c r="A256" s="29"/>
      <c r="B256" s="72">
        <v>74</v>
      </c>
      <c r="C256" s="76" t="s">
        <v>541</v>
      </c>
      <c r="D256" s="75"/>
      <c r="E256" s="75"/>
      <c r="F256" s="92"/>
      <c r="G256" s="59">
        <f>SUM(G257:G263)</f>
        <v>0</v>
      </c>
      <c r="H256" s="97"/>
      <c r="I256" s="99"/>
      <c r="J256" s="86" t="s">
        <v>541</v>
      </c>
      <c r="K256" s="87"/>
      <c r="L256" s="88">
        <f t="shared" si="19"/>
        <v>0</v>
      </c>
      <c r="M256" s="99"/>
    </row>
    <row r="257" spans="1:13" s="58" customFormat="1" ht="15">
      <c r="A257" s="29"/>
      <c r="B257" s="77">
        <v>741</v>
      </c>
      <c r="C257" s="78" t="s">
        <v>542</v>
      </c>
      <c r="D257" s="53"/>
      <c r="E257" s="53"/>
      <c r="F257" s="90"/>
      <c r="G257" s="71">
        <f>SUM(E257*F257)</f>
        <v>0</v>
      </c>
      <c r="H257" s="97"/>
      <c r="I257" s="99"/>
      <c r="J257" s="86" t="s">
        <v>542</v>
      </c>
      <c r="K257" s="87"/>
      <c r="L257" s="88">
        <f aca="true" t="shared" si="24" ref="L257:L320">G257</f>
        <v>0</v>
      </c>
      <c r="M257" s="99"/>
    </row>
    <row r="258" spans="1:13" s="58" customFormat="1" ht="15">
      <c r="A258" s="29"/>
      <c r="B258" s="77">
        <v>742</v>
      </c>
      <c r="C258" s="78" t="s">
        <v>543</v>
      </c>
      <c r="D258" s="53"/>
      <c r="E258" s="53"/>
      <c r="F258" s="90"/>
      <c r="G258" s="71">
        <f aca="true" t="shared" si="25" ref="G258:G263">SUM(E258*F258)</f>
        <v>0</v>
      </c>
      <c r="H258" s="97"/>
      <c r="I258" s="99"/>
      <c r="J258" s="86" t="s">
        <v>543</v>
      </c>
      <c r="K258" s="87"/>
      <c r="L258" s="88">
        <f t="shared" si="24"/>
        <v>0</v>
      </c>
      <c r="M258" s="99"/>
    </row>
    <row r="259" spans="1:13" s="58" customFormat="1" ht="15">
      <c r="A259" s="29"/>
      <c r="B259" s="77">
        <v>743</v>
      </c>
      <c r="C259" s="78" t="s">
        <v>544</v>
      </c>
      <c r="D259" s="53"/>
      <c r="E259" s="53"/>
      <c r="F259" s="90"/>
      <c r="G259" s="71">
        <f t="shared" si="25"/>
        <v>0</v>
      </c>
      <c r="H259" s="97"/>
      <c r="I259" s="99"/>
      <c r="J259" s="86" t="s">
        <v>544</v>
      </c>
      <c r="K259" s="87"/>
      <c r="L259" s="88">
        <f t="shared" si="24"/>
        <v>0</v>
      </c>
      <c r="M259" s="99"/>
    </row>
    <row r="260" spans="1:13" s="58" customFormat="1" ht="15">
      <c r="A260" s="29"/>
      <c r="B260" s="77">
        <v>744</v>
      </c>
      <c r="C260" s="78" t="s">
        <v>545</v>
      </c>
      <c r="D260" s="53"/>
      <c r="E260" s="53"/>
      <c r="F260" s="90"/>
      <c r="G260" s="71">
        <f t="shared" si="25"/>
        <v>0</v>
      </c>
      <c r="H260" s="97"/>
      <c r="I260" s="99"/>
      <c r="J260" s="86" t="s">
        <v>545</v>
      </c>
      <c r="K260" s="87"/>
      <c r="L260" s="88">
        <f t="shared" si="24"/>
        <v>0</v>
      </c>
      <c r="M260" s="99"/>
    </row>
    <row r="261" spans="1:13" s="58" customFormat="1" ht="15">
      <c r="A261" s="29"/>
      <c r="B261" s="77">
        <v>755</v>
      </c>
      <c r="C261" s="78" t="s">
        <v>546</v>
      </c>
      <c r="D261" s="53"/>
      <c r="E261" s="53"/>
      <c r="F261" s="90"/>
      <c r="G261" s="71">
        <f t="shared" si="25"/>
        <v>0</v>
      </c>
      <c r="H261" s="97"/>
      <c r="I261" s="99"/>
      <c r="J261" s="86" t="s">
        <v>546</v>
      </c>
      <c r="K261" s="87"/>
      <c r="L261" s="88">
        <f t="shared" si="24"/>
        <v>0</v>
      </c>
      <c r="M261" s="99"/>
    </row>
    <row r="262" spans="1:13" s="58" customFormat="1" ht="15">
      <c r="A262" s="29"/>
      <c r="B262" s="77">
        <v>746</v>
      </c>
      <c r="C262" s="78" t="s">
        <v>618</v>
      </c>
      <c r="D262" s="53"/>
      <c r="E262" s="53"/>
      <c r="F262" s="90"/>
      <c r="G262" s="71">
        <f t="shared" si="25"/>
        <v>0</v>
      </c>
      <c r="H262" s="97"/>
      <c r="I262" s="99"/>
      <c r="J262" s="86" t="s">
        <v>618</v>
      </c>
      <c r="K262" s="87"/>
      <c r="L262" s="88">
        <f t="shared" si="24"/>
        <v>0</v>
      </c>
      <c r="M262" s="99"/>
    </row>
    <row r="263" spans="1:13" s="58" customFormat="1" ht="15">
      <c r="A263" s="29"/>
      <c r="B263" s="77">
        <v>747</v>
      </c>
      <c r="C263" s="78" t="s">
        <v>547</v>
      </c>
      <c r="D263" s="53"/>
      <c r="E263" s="53"/>
      <c r="F263" s="90"/>
      <c r="G263" s="71">
        <f t="shared" si="25"/>
        <v>0</v>
      </c>
      <c r="H263" s="97"/>
      <c r="I263" s="99"/>
      <c r="J263" s="86" t="s">
        <v>547</v>
      </c>
      <c r="K263" s="87"/>
      <c r="L263" s="88">
        <f t="shared" si="24"/>
        <v>0</v>
      </c>
      <c r="M263" s="99"/>
    </row>
    <row r="264" spans="1:13" s="58" customFormat="1" ht="15.75">
      <c r="A264" s="29"/>
      <c r="B264" s="72">
        <v>75</v>
      </c>
      <c r="C264" s="76" t="s">
        <v>548</v>
      </c>
      <c r="D264" s="75"/>
      <c r="E264" s="75"/>
      <c r="F264" s="92"/>
      <c r="G264" s="59">
        <f>SUM(G265:G268)</f>
        <v>0</v>
      </c>
      <c r="H264" s="97"/>
      <c r="I264" s="99"/>
      <c r="J264" s="86" t="s">
        <v>548</v>
      </c>
      <c r="K264" s="87"/>
      <c r="L264" s="88">
        <f t="shared" si="24"/>
        <v>0</v>
      </c>
      <c r="M264" s="99"/>
    </row>
    <row r="265" spans="1:13" s="58" customFormat="1" ht="15">
      <c r="A265" s="29"/>
      <c r="B265" s="77">
        <v>751</v>
      </c>
      <c r="C265" s="78" t="s">
        <v>549</v>
      </c>
      <c r="D265" s="53"/>
      <c r="E265" s="53"/>
      <c r="F265" s="90"/>
      <c r="G265" s="71">
        <f>SUM(E265*F265)</f>
        <v>0</v>
      </c>
      <c r="H265" s="97"/>
      <c r="I265" s="99"/>
      <c r="J265" s="86" t="s">
        <v>549</v>
      </c>
      <c r="K265" s="87"/>
      <c r="L265" s="88">
        <f t="shared" si="24"/>
        <v>0</v>
      </c>
      <c r="M265" s="99"/>
    </row>
    <row r="266" spans="1:13" s="58" customFormat="1" ht="15">
      <c r="A266" s="29"/>
      <c r="B266" s="77">
        <v>752</v>
      </c>
      <c r="C266" s="78" t="s">
        <v>550</v>
      </c>
      <c r="D266" s="53"/>
      <c r="E266" s="53"/>
      <c r="F266" s="90"/>
      <c r="G266" s="71">
        <f>SUM(E266*F266)</f>
        <v>0</v>
      </c>
      <c r="H266" s="97"/>
      <c r="I266" s="99"/>
      <c r="J266" s="86" t="s">
        <v>550</v>
      </c>
      <c r="K266" s="87"/>
      <c r="L266" s="88">
        <f t="shared" si="24"/>
        <v>0</v>
      </c>
      <c r="M266" s="99"/>
    </row>
    <row r="267" spans="1:13" s="58" customFormat="1" ht="15">
      <c r="A267" s="29"/>
      <c r="B267" s="77">
        <v>753</v>
      </c>
      <c r="C267" s="78" t="s">
        <v>551</v>
      </c>
      <c r="D267" s="53"/>
      <c r="E267" s="53"/>
      <c r="F267" s="90"/>
      <c r="G267" s="71">
        <f>SUM(E267*F267)</f>
        <v>0</v>
      </c>
      <c r="H267" s="97"/>
      <c r="I267" s="99"/>
      <c r="J267" s="86" t="s">
        <v>551</v>
      </c>
      <c r="K267" s="87"/>
      <c r="L267" s="88">
        <f t="shared" si="24"/>
        <v>0</v>
      </c>
      <c r="M267" s="99"/>
    </row>
    <row r="268" spans="1:13" s="58" customFormat="1" ht="15">
      <c r="A268" s="29"/>
      <c r="B268" s="77">
        <v>754</v>
      </c>
      <c r="C268" s="78" t="s">
        <v>552</v>
      </c>
      <c r="D268" s="53"/>
      <c r="E268" s="53"/>
      <c r="F268" s="90"/>
      <c r="G268" s="71">
        <f>SUM(E268*F268)</f>
        <v>0</v>
      </c>
      <c r="H268" s="97"/>
      <c r="I268" s="99"/>
      <c r="J268" s="86" t="s">
        <v>552</v>
      </c>
      <c r="K268" s="87"/>
      <c r="L268" s="88">
        <f t="shared" si="24"/>
        <v>0</v>
      </c>
      <c r="M268" s="99"/>
    </row>
    <row r="269" spans="1:13" s="58" customFormat="1" ht="18.75">
      <c r="A269" s="29"/>
      <c r="B269" s="72">
        <v>8</v>
      </c>
      <c r="C269" s="74" t="s">
        <v>1043</v>
      </c>
      <c r="D269" s="75"/>
      <c r="E269" s="75"/>
      <c r="F269" s="92"/>
      <c r="G269" s="59">
        <f>SUM(G270,G279,G285,G291,G292,G293,G299)</f>
        <v>0</v>
      </c>
      <c r="H269" s="97"/>
      <c r="I269" s="99"/>
      <c r="J269" s="86" t="s">
        <v>648</v>
      </c>
      <c r="K269" s="87"/>
      <c r="L269" s="88">
        <f t="shared" si="24"/>
        <v>0</v>
      </c>
      <c r="M269" s="99"/>
    </row>
    <row r="270" spans="1:13" s="58" customFormat="1" ht="15.75">
      <c r="A270" s="29"/>
      <c r="B270" s="72">
        <v>81</v>
      </c>
      <c r="C270" s="76" t="s">
        <v>553</v>
      </c>
      <c r="D270" s="75"/>
      <c r="E270" s="75"/>
      <c r="F270" s="92"/>
      <c r="G270" s="59">
        <f>SUM(G271:G278)</f>
        <v>0</v>
      </c>
      <c r="H270" s="97"/>
      <c r="I270" s="99"/>
      <c r="J270" s="86" t="s">
        <v>553</v>
      </c>
      <c r="K270" s="87"/>
      <c r="L270" s="88">
        <f t="shared" si="24"/>
        <v>0</v>
      </c>
      <c r="M270" s="99"/>
    </row>
    <row r="271" spans="1:13" s="58" customFormat="1" ht="15">
      <c r="A271" s="29"/>
      <c r="B271" s="77">
        <v>811</v>
      </c>
      <c r="C271" s="78" t="s">
        <v>554</v>
      </c>
      <c r="D271" s="53"/>
      <c r="E271" s="53"/>
      <c r="F271" s="90"/>
      <c r="G271" s="71">
        <f>SUM(E271*F271)</f>
        <v>0</v>
      </c>
      <c r="H271" s="97"/>
      <c r="I271" s="99"/>
      <c r="J271" s="86" t="s">
        <v>554</v>
      </c>
      <c r="K271" s="87"/>
      <c r="L271" s="88">
        <f t="shared" si="24"/>
        <v>0</v>
      </c>
      <c r="M271" s="99"/>
    </row>
    <row r="272" spans="1:13" s="58" customFormat="1" ht="15">
      <c r="A272" s="29"/>
      <c r="B272" s="77">
        <v>812</v>
      </c>
      <c r="C272" s="78" t="s">
        <v>555</v>
      </c>
      <c r="D272" s="53"/>
      <c r="E272" s="53"/>
      <c r="F272" s="90"/>
      <c r="G272" s="71">
        <f aca="true" t="shared" si="26" ref="G272:G278">SUM(E272*F272)</f>
        <v>0</v>
      </c>
      <c r="H272" s="97"/>
      <c r="I272" s="99"/>
      <c r="J272" s="86" t="s">
        <v>555</v>
      </c>
      <c r="K272" s="87"/>
      <c r="L272" s="88">
        <f t="shared" si="24"/>
        <v>0</v>
      </c>
      <c r="M272" s="99"/>
    </row>
    <row r="273" spans="1:13" s="58" customFormat="1" ht="15">
      <c r="A273" s="29"/>
      <c r="B273" s="77">
        <v>813</v>
      </c>
      <c r="C273" s="78" t="s">
        <v>556</v>
      </c>
      <c r="D273" s="53"/>
      <c r="E273" s="53"/>
      <c r="F273" s="90"/>
      <c r="G273" s="71">
        <f t="shared" si="26"/>
        <v>0</v>
      </c>
      <c r="H273" s="97"/>
      <c r="I273" s="99"/>
      <c r="J273" s="86" t="s">
        <v>556</v>
      </c>
      <c r="K273" s="87"/>
      <c r="L273" s="88">
        <f t="shared" si="24"/>
        <v>0</v>
      </c>
      <c r="M273" s="99"/>
    </row>
    <row r="274" spans="1:13" s="58" customFormat="1" ht="15">
      <c r="A274" s="29"/>
      <c r="B274" s="77">
        <v>814</v>
      </c>
      <c r="C274" s="78" t="s">
        <v>557</v>
      </c>
      <c r="D274" s="53"/>
      <c r="E274" s="53"/>
      <c r="F274" s="90"/>
      <c r="G274" s="71">
        <f t="shared" si="26"/>
        <v>0</v>
      </c>
      <c r="H274" s="97"/>
      <c r="I274" s="99"/>
      <c r="J274" s="86" t="s">
        <v>557</v>
      </c>
      <c r="K274" s="87"/>
      <c r="L274" s="88">
        <f t="shared" si="24"/>
        <v>0</v>
      </c>
      <c r="M274" s="99"/>
    </row>
    <row r="275" spans="1:13" s="58" customFormat="1" ht="15">
      <c r="A275" s="29"/>
      <c r="B275" s="77">
        <v>815</v>
      </c>
      <c r="C275" s="78" t="s">
        <v>558</v>
      </c>
      <c r="D275" s="53"/>
      <c r="E275" s="53"/>
      <c r="F275" s="90"/>
      <c r="G275" s="71">
        <f t="shared" si="26"/>
        <v>0</v>
      </c>
      <c r="H275" s="97"/>
      <c r="I275" s="99"/>
      <c r="J275" s="86" t="s">
        <v>558</v>
      </c>
      <c r="K275" s="87"/>
      <c r="L275" s="88">
        <f t="shared" si="24"/>
        <v>0</v>
      </c>
      <c r="M275" s="99"/>
    </row>
    <row r="276" spans="1:13" s="58" customFormat="1" ht="15">
      <c r="A276" s="29"/>
      <c r="B276" s="77">
        <v>816</v>
      </c>
      <c r="C276" s="78" t="s">
        <v>559</v>
      </c>
      <c r="D276" s="53"/>
      <c r="E276" s="53"/>
      <c r="F276" s="90"/>
      <c r="G276" s="71">
        <f t="shared" si="26"/>
        <v>0</v>
      </c>
      <c r="H276" s="97"/>
      <c r="I276" s="99"/>
      <c r="J276" s="86" t="s">
        <v>559</v>
      </c>
      <c r="K276" s="87"/>
      <c r="L276" s="88">
        <f t="shared" si="24"/>
        <v>0</v>
      </c>
      <c r="M276" s="99"/>
    </row>
    <row r="277" spans="1:13" s="58" customFormat="1" ht="15">
      <c r="A277" s="29"/>
      <c r="B277" s="77">
        <v>817</v>
      </c>
      <c r="C277" s="78" t="s">
        <v>560</v>
      </c>
      <c r="D277" s="53"/>
      <c r="E277" s="53"/>
      <c r="F277" s="90"/>
      <c r="G277" s="71">
        <f t="shared" si="26"/>
        <v>0</v>
      </c>
      <c r="H277" s="97"/>
      <c r="I277" s="99"/>
      <c r="J277" s="86" t="s">
        <v>560</v>
      </c>
      <c r="K277" s="87"/>
      <c r="L277" s="88">
        <f t="shared" si="24"/>
        <v>0</v>
      </c>
      <c r="M277" s="99"/>
    </row>
    <row r="278" spans="1:13" s="58" customFormat="1" ht="15">
      <c r="A278" s="29"/>
      <c r="B278" s="77">
        <v>818</v>
      </c>
      <c r="C278" s="78" t="s">
        <v>561</v>
      </c>
      <c r="D278" s="53"/>
      <c r="E278" s="53"/>
      <c r="F278" s="90"/>
      <c r="G278" s="71">
        <f t="shared" si="26"/>
        <v>0</v>
      </c>
      <c r="H278" s="97"/>
      <c r="I278" s="99"/>
      <c r="J278" s="86" t="s">
        <v>561</v>
      </c>
      <c r="K278" s="87"/>
      <c r="L278" s="88">
        <f t="shared" si="24"/>
        <v>0</v>
      </c>
      <c r="M278" s="99"/>
    </row>
    <row r="279" spans="1:13" s="58" customFormat="1" ht="15.75">
      <c r="A279" s="29"/>
      <c r="B279" s="72">
        <v>82</v>
      </c>
      <c r="C279" s="76" t="s">
        <v>562</v>
      </c>
      <c r="D279" s="75"/>
      <c r="E279" s="75"/>
      <c r="F279" s="92"/>
      <c r="G279" s="59">
        <f>SUM(G280:G284)</f>
        <v>0</v>
      </c>
      <c r="H279" s="97"/>
      <c r="I279" s="99"/>
      <c r="J279" s="86" t="s">
        <v>562</v>
      </c>
      <c r="K279" s="87"/>
      <c r="L279" s="88">
        <f t="shared" si="24"/>
        <v>0</v>
      </c>
      <c r="M279" s="99"/>
    </row>
    <row r="280" spans="1:13" s="58" customFormat="1" ht="15">
      <c r="A280" s="29"/>
      <c r="B280" s="77">
        <v>821</v>
      </c>
      <c r="C280" s="78" t="s">
        <v>563</v>
      </c>
      <c r="D280" s="53"/>
      <c r="E280" s="53"/>
      <c r="F280" s="90"/>
      <c r="G280" s="71">
        <f>SUM(E280*F280)</f>
        <v>0</v>
      </c>
      <c r="H280" s="97"/>
      <c r="I280" s="99"/>
      <c r="J280" s="86" t="s">
        <v>563</v>
      </c>
      <c r="K280" s="87"/>
      <c r="L280" s="88">
        <f t="shared" si="24"/>
        <v>0</v>
      </c>
      <c r="M280" s="99"/>
    </row>
    <row r="281" spans="1:13" s="58" customFormat="1" ht="15">
      <c r="A281" s="29"/>
      <c r="B281" s="77">
        <v>822</v>
      </c>
      <c r="C281" s="78" t="s">
        <v>351</v>
      </c>
      <c r="D281" s="53"/>
      <c r="E281" s="53"/>
      <c r="F281" s="90"/>
      <c r="G281" s="71">
        <f>SUM(E281*F281)</f>
        <v>0</v>
      </c>
      <c r="H281" s="97"/>
      <c r="I281" s="99"/>
      <c r="J281" s="86" t="s">
        <v>351</v>
      </c>
      <c r="K281" s="87"/>
      <c r="L281" s="88">
        <f t="shared" si="24"/>
        <v>0</v>
      </c>
      <c r="M281" s="99"/>
    </row>
    <row r="282" spans="1:13" s="58" customFormat="1" ht="15">
      <c r="A282" s="29"/>
      <c r="B282" s="77">
        <v>823</v>
      </c>
      <c r="C282" s="78" t="s">
        <v>564</v>
      </c>
      <c r="D282" s="53"/>
      <c r="E282" s="53"/>
      <c r="F282" s="90"/>
      <c r="G282" s="71">
        <f>SUM(E282*F282)</f>
        <v>0</v>
      </c>
      <c r="H282" s="97"/>
      <c r="I282" s="99"/>
      <c r="J282" s="86" t="s">
        <v>564</v>
      </c>
      <c r="K282" s="87"/>
      <c r="L282" s="88">
        <f t="shared" si="24"/>
        <v>0</v>
      </c>
      <c r="M282" s="99"/>
    </row>
    <row r="283" spans="1:13" s="58" customFormat="1" ht="15">
      <c r="A283" s="29"/>
      <c r="B283" s="77">
        <v>824</v>
      </c>
      <c r="C283" s="78" t="s">
        <v>565</v>
      </c>
      <c r="D283" s="53"/>
      <c r="E283" s="53"/>
      <c r="F283" s="90"/>
      <c r="G283" s="71">
        <f>SUM(E283*F283)</f>
        <v>0</v>
      </c>
      <c r="H283" s="97"/>
      <c r="I283" s="99"/>
      <c r="J283" s="86" t="s">
        <v>565</v>
      </c>
      <c r="K283" s="87"/>
      <c r="L283" s="88">
        <f t="shared" si="24"/>
        <v>0</v>
      </c>
      <c r="M283" s="99"/>
    </row>
    <row r="284" spans="1:13" s="58" customFormat="1" ht="15">
      <c r="A284" s="29"/>
      <c r="B284" s="77">
        <v>825</v>
      </c>
      <c r="C284" s="78" t="s">
        <v>566</v>
      </c>
      <c r="D284" s="53"/>
      <c r="E284" s="53"/>
      <c r="F284" s="90"/>
      <c r="G284" s="71">
        <f>SUM(E284*F284)</f>
        <v>0</v>
      </c>
      <c r="H284" s="97"/>
      <c r="I284" s="99"/>
      <c r="J284" s="86" t="s">
        <v>566</v>
      </c>
      <c r="K284" s="87"/>
      <c r="L284" s="88">
        <f t="shared" si="24"/>
        <v>0</v>
      </c>
      <c r="M284" s="99"/>
    </row>
    <row r="285" spans="1:13" s="58" customFormat="1" ht="15.75">
      <c r="A285" s="29"/>
      <c r="B285" s="72">
        <v>83</v>
      </c>
      <c r="C285" s="76" t="s">
        <v>567</v>
      </c>
      <c r="D285" s="75"/>
      <c r="E285" s="75"/>
      <c r="F285" s="92"/>
      <c r="G285" s="59">
        <f>SUM(G286:G290)</f>
        <v>0</v>
      </c>
      <c r="H285" s="97"/>
      <c r="I285" s="99"/>
      <c r="J285" s="86" t="s">
        <v>567</v>
      </c>
      <c r="K285" s="87"/>
      <c r="L285" s="88">
        <f t="shared" si="24"/>
        <v>0</v>
      </c>
      <c r="M285" s="99"/>
    </row>
    <row r="286" spans="1:13" s="58" customFormat="1" ht="15">
      <c r="A286" s="29"/>
      <c r="B286" s="77">
        <v>831</v>
      </c>
      <c r="C286" s="78" t="s">
        <v>568</v>
      </c>
      <c r="D286" s="53"/>
      <c r="E286" s="53"/>
      <c r="F286" s="90"/>
      <c r="G286" s="71">
        <f>SUM(E286*F286)</f>
        <v>0</v>
      </c>
      <c r="H286" s="97"/>
      <c r="I286" s="99"/>
      <c r="J286" s="86" t="s">
        <v>568</v>
      </c>
      <c r="K286" s="87"/>
      <c r="L286" s="88">
        <f t="shared" si="24"/>
        <v>0</v>
      </c>
      <c r="M286" s="99"/>
    </row>
    <row r="287" spans="1:13" s="58" customFormat="1" ht="15">
      <c r="A287" s="29"/>
      <c r="B287" s="77">
        <v>832</v>
      </c>
      <c r="C287" s="78" t="s">
        <v>569</v>
      </c>
      <c r="D287" s="53"/>
      <c r="E287" s="53"/>
      <c r="F287" s="90"/>
      <c r="G287" s="71">
        <f aca="true" t="shared" si="27" ref="G287:G292">SUM(E287*F287)</f>
        <v>0</v>
      </c>
      <c r="H287" s="97"/>
      <c r="I287" s="99"/>
      <c r="J287" s="86" t="s">
        <v>569</v>
      </c>
      <c r="K287" s="87"/>
      <c r="L287" s="88">
        <f t="shared" si="24"/>
        <v>0</v>
      </c>
      <c r="M287" s="99"/>
    </row>
    <row r="288" spans="1:13" s="58" customFormat="1" ht="15">
      <c r="A288" s="29"/>
      <c r="B288" s="77">
        <v>833</v>
      </c>
      <c r="C288" s="78" t="s">
        <v>570</v>
      </c>
      <c r="D288" s="53"/>
      <c r="E288" s="53"/>
      <c r="F288" s="90"/>
      <c r="G288" s="71">
        <f t="shared" si="27"/>
        <v>0</v>
      </c>
      <c r="H288" s="97"/>
      <c r="I288" s="99"/>
      <c r="J288" s="86" t="s">
        <v>570</v>
      </c>
      <c r="K288" s="87"/>
      <c r="L288" s="88">
        <f t="shared" si="24"/>
        <v>0</v>
      </c>
      <c r="M288" s="99"/>
    </row>
    <row r="289" spans="1:13" s="58" customFormat="1" ht="15">
      <c r="A289" s="29"/>
      <c r="B289" s="77">
        <v>834</v>
      </c>
      <c r="C289" s="78" t="s">
        <v>571</v>
      </c>
      <c r="D289" s="53"/>
      <c r="E289" s="53"/>
      <c r="F289" s="90"/>
      <c r="G289" s="71">
        <f t="shared" si="27"/>
        <v>0</v>
      </c>
      <c r="H289" s="97"/>
      <c r="I289" s="99"/>
      <c r="J289" s="86" t="s">
        <v>571</v>
      </c>
      <c r="K289" s="87"/>
      <c r="L289" s="88">
        <f t="shared" si="24"/>
        <v>0</v>
      </c>
      <c r="M289" s="99"/>
    </row>
    <row r="290" spans="1:13" s="58" customFormat="1" ht="15">
      <c r="A290" s="29"/>
      <c r="B290" s="77">
        <v>835</v>
      </c>
      <c r="C290" s="78" t="s">
        <v>572</v>
      </c>
      <c r="D290" s="53"/>
      <c r="E290" s="53"/>
      <c r="F290" s="90"/>
      <c r="G290" s="71">
        <f t="shared" si="27"/>
        <v>0</v>
      </c>
      <c r="H290" s="97"/>
      <c r="I290" s="99"/>
      <c r="J290" s="86" t="s">
        <v>572</v>
      </c>
      <c r="K290" s="87"/>
      <c r="L290" s="88">
        <f t="shared" si="24"/>
        <v>0</v>
      </c>
      <c r="M290" s="99"/>
    </row>
    <row r="291" spans="1:13" s="58" customFormat="1" ht="15.75">
      <c r="A291" s="29"/>
      <c r="B291" s="72">
        <v>84</v>
      </c>
      <c r="C291" s="76" t="s">
        <v>1074</v>
      </c>
      <c r="D291" s="53"/>
      <c r="E291" s="53"/>
      <c r="F291" s="90"/>
      <c r="G291" s="71">
        <f t="shared" si="27"/>
        <v>0</v>
      </c>
      <c r="H291" s="97"/>
      <c r="I291" s="99"/>
      <c r="J291" s="86" t="s">
        <v>573</v>
      </c>
      <c r="K291" s="87"/>
      <c r="L291" s="88">
        <f t="shared" si="24"/>
        <v>0</v>
      </c>
      <c r="M291" s="99"/>
    </row>
    <row r="292" spans="1:13" s="58" customFormat="1" ht="15.75">
      <c r="A292" s="29"/>
      <c r="B292" s="72">
        <v>85</v>
      </c>
      <c r="C292" s="76" t="s">
        <v>574</v>
      </c>
      <c r="D292" s="53"/>
      <c r="E292" s="53"/>
      <c r="F292" s="90"/>
      <c r="G292" s="71">
        <f t="shared" si="27"/>
        <v>0</v>
      </c>
      <c r="H292" s="97"/>
      <c r="I292" s="99"/>
      <c r="J292" s="86" t="s">
        <v>574</v>
      </c>
      <c r="K292" s="87"/>
      <c r="L292" s="88">
        <f t="shared" si="24"/>
        <v>0</v>
      </c>
      <c r="M292" s="99"/>
    </row>
    <row r="293" spans="1:13" s="58" customFormat="1" ht="15.75">
      <c r="A293" s="29"/>
      <c r="B293" s="72">
        <v>86</v>
      </c>
      <c r="C293" s="76" t="s">
        <v>575</v>
      </c>
      <c r="D293" s="75"/>
      <c r="E293" s="75"/>
      <c r="F293" s="92"/>
      <c r="G293" s="59">
        <f>SUM(G294:G298)</f>
        <v>0</v>
      </c>
      <c r="H293" s="97"/>
      <c r="I293" s="99"/>
      <c r="J293" s="86" t="s">
        <v>575</v>
      </c>
      <c r="K293" s="87"/>
      <c r="L293" s="88">
        <f t="shared" si="24"/>
        <v>0</v>
      </c>
      <c r="M293" s="99"/>
    </row>
    <row r="294" spans="1:13" s="58" customFormat="1" ht="15">
      <c r="A294" s="29"/>
      <c r="B294" s="77">
        <v>861</v>
      </c>
      <c r="C294" s="78" t="s">
        <v>576</v>
      </c>
      <c r="D294" s="53"/>
      <c r="E294" s="53"/>
      <c r="F294" s="90"/>
      <c r="G294" s="71">
        <f>SUM(E294*F294)</f>
        <v>0</v>
      </c>
      <c r="H294" s="97"/>
      <c r="I294" s="99"/>
      <c r="J294" s="86" t="s">
        <v>576</v>
      </c>
      <c r="K294" s="87"/>
      <c r="L294" s="88">
        <f t="shared" si="24"/>
        <v>0</v>
      </c>
      <c r="M294" s="99"/>
    </row>
    <row r="295" spans="1:13" s="58" customFormat="1" ht="15">
      <c r="A295" s="29"/>
      <c r="B295" s="77">
        <v>862</v>
      </c>
      <c r="C295" s="78" t="s">
        <v>577</v>
      </c>
      <c r="D295" s="53"/>
      <c r="E295" s="53"/>
      <c r="F295" s="90"/>
      <c r="G295" s="71">
        <f>SUM(E295*F295)</f>
        <v>0</v>
      </c>
      <c r="H295" s="97"/>
      <c r="I295" s="99"/>
      <c r="J295" s="86" t="s">
        <v>577</v>
      </c>
      <c r="K295" s="87"/>
      <c r="L295" s="88">
        <f t="shared" si="24"/>
        <v>0</v>
      </c>
      <c r="M295" s="99"/>
    </row>
    <row r="296" spans="1:13" s="58" customFormat="1" ht="15">
      <c r="A296" s="29"/>
      <c r="B296" s="77">
        <v>863</v>
      </c>
      <c r="C296" s="78" t="s">
        <v>578</v>
      </c>
      <c r="D296" s="53"/>
      <c r="E296" s="53"/>
      <c r="F296" s="90"/>
      <c r="G296" s="71">
        <f>SUM(E296*F296)</f>
        <v>0</v>
      </c>
      <c r="H296" s="97"/>
      <c r="I296" s="99"/>
      <c r="J296" s="86" t="s">
        <v>578</v>
      </c>
      <c r="K296" s="87"/>
      <c r="L296" s="88">
        <f t="shared" si="24"/>
        <v>0</v>
      </c>
      <c r="M296" s="99"/>
    </row>
    <row r="297" spans="1:13" s="58" customFormat="1" ht="15">
      <c r="A297" s="29"/>
      <c r="B297" s="77">
        <v>864</v>
      </c>
      <c r="C297" s="78" t="s">
        <v>579</v>
      </c>
      <c r="D297" s="53"/>
      <c r="E297" s="53"/>
      <c r="F297" s="90"/>
      <c r="G297" s="71">
        <f>SUM(E297*F297)</f>
        <v>0</v>
      </c>
      <c r="H297" s="97"/>
      <c r="I297" s="99"/>
      <c r="J297" s="86" t="s">
        <v>579</v>
      </c>
      <c r="K297" s="87"/>
      <c r="L297" s="88">
        <f t="shared" si="24"/>
        <v>0</v>
      </c>
      <c r="M297" s="99"/>
    </row>
    <row r="298" spans="1:13" s="58" customFormat="1" ht="15">
      <c r="A298" s="29"/>
      <c r="B298" s="77">
        <v>865</v>
      </c>
      <c r="C298" s="78" t="s">
        <v>580</v>
      </c>
      <c r="D298" s="53"/>
      <c r="E298" s="53"/>
      <c r="F298" s="90"/>
      <c r="G298" s="71">
        <f>SUM(E298*F298)</f>
        <v>0</v>
      </c>
      <c r="H298" s="97"/>
      <c r="I298" s="99"/>
      <c r="J298" s="86" t="s">
        <v>580</v>
      </c>
      <c r="K298" s="87"/>
      <c r="L298" s="88">
        <f t="shared" si="24"/>
        <v>0</v>
      </c>
      <c r="M298" s="99"/>
    </row>
    <row r="299" spans="1:13" s="58" customFormat="1" ht="15.75">
      <c r="A299" s="29"/>
      <c r="B299" s="72">
        <v>87</v>
      </c>
      <c r="C299" s="76" t="s">
        <v>581</v>
      </c>
      <c r="D299" s="75"/>
      <c r="E299" s="75"/>
      <c r="F299" s="92"/>
      <c r="G299" s="59">
        <f>SUM(G300:G303)</f>
        <v>0</v>
      </c>
      <c r="H299" s="97"/>
      <c r="I299" s="99"/>
      <c r="J299" s="86" t="s">
        <v>581</v>
      </c>
      <c r="K299" s="87"/>
      <c r="L299" s="88">
        <f t="shared" si="24"/>
        <v>0</v>
      </c>
      <c r="M299" s="99"/>
    </row>
    <row r="300" spans="1:13" s="58" customFormat="1" ht="15">
      <c r="A300" s="29"/>
      <c r="B300" s="77">
        <v>871</v>
      </c>
      <c r="C300" s="78" t="s">
        <v>582</v>
      </c>
      <c r="D300" s="53"/>
      <c r="E300" s="53"/>
      <c r="F300" s="90"/>
      <c r="G300" s="71">
        <f>SUM(E300*F300)</f>
        <v>0</v>
      </c>
      <c r="H300" s="97"/>
      <c r="I300" s="99"/>
      <c r="J300" s="86" t="s">
        <v>582</v>
      </c>
      <c r="K300" s="87"/>
      <c r="L300" s="88">
        <f t="shared" si="24"/>
        <v>0</v>
      </c>
      <c r="M300" s="99"/>
    </row>
    <row r="301" spans="1:13" s="58" customFormat="1" ht="15">
      <c r="A301" s="29"/>
      <c r="B301" s="77">
        <v>872</v>
      </c>
      <c r="C301" s="78" t="s">
        <v>583</v>
      </c>
      <c r="D301" s="53"/>
      <c r="E301" s="53"/>
      <c r="F301" s="90"/>
      <c r="G301" s="71">
        <f>SUM(E301*F301)</f>
        <v>0</v>
      </c>
      <c r="H301" s="97"/>
      <c r="I301" s="99"/>
      <c r="J301" s="86" t="s">
        <v>583</v>
      </c>
      <c r="K301" s="87"/>
      <c r="L301" s="88">
        <f t="shared" si="24"/>
        <v>0</v>
      </c>
      <c r="M301" s="99"/>
    </row>
    <row r="302" spans="1:13" s="58" customFormat="1" ht="15">
      <c r="A302" s="29"/>
      <c r="B302" s="77">
        <v>873</v>
      </c>
      <c r="C302" s="78" t="s">
        <v>584</v>
      </c>
      <c r="D302" s="53"/>
      <c r="E302" s="53"/>
      <c r="F302" s="90"/>
      <c r="G302" s="71">
        <f>SUM(E302*F302)</f>
        <v>0</v>
      </c>
      <c r="H302" s="97"/>
      <c r="I302" s="99"/>
      <c r="J302" s="86" t="s">
        <v>584</v>
      </c>
      <c r="K302" s="87"/>
      <c r="L302" s="88">
        <f t="shared" si="24"/>
        <v>0</v>
      </c>
      <c r="M302" s="99"/>
    </row>
    <row r="303" spans="1:13" s="58" customFormat="1" ht="15">
      <c r="A303" s="29"/>
      <c r="B303" s="77">
        <v>874</v>
      </c>
      <c r="C303" s="78" t="s">
        <v>585</v>
      </c>
      <c r="D303" s="53"/>
      <c r="E303" s="53"/>
      <c r="F303" s="90"/>
      <c r="G303" s="71">
        <f>SUM(E303*F303)</f>
        <v>0</v>
      </c>
      <c r="H303" s="97"/>
      <c r="I303" s="99"/>
      <c r="J303" s="86" t="s">
        <v>585</v>
      </c>
      <c r="K303" s="87"/>
      <c r="L303" s="88">
        <f t="shared" si="24"/>
        <v>0</v>
      </c>
      <c r="M303" s="99"/>
    </row>
    <row r="304" spans="1:13" s="58" customFormat="1" ht="18.75">
      <c r="A304" s="29"/>
      <c r="B304" s="72">
        <v>9</v>
      </c>
      <c r="C304" s="74" t="s">
        <v>1044</v>
      </c>
      <c r="D304" s="75"/>
      <c r="E304" s="75"/>
      <c r="F304" s="92"/>
      <c r="G304" s="59">
        <f>SUM(G305,G313,G319,G320,G325)</f>
        <v>0</v>
      </c>
      <c r="H304" s="97"/>
      <c r="I304" s="99"/>
      <c r="J304" s="86" t="s">
        <v>649</v>
      </c>
      <c r="K304" s="87"/>
      <c r="L304" s="88">
        <f t="shared" si="24"/>
        <v>0</v>
      </c>
      <c r="M304" s="99"/>
    </row>
    <row r="305" spans="1:13" s="58" customFormat="1" ht="16.5" customHeight="1">
      <c r="A305" s="29"/>
      <c r="B305" s="72">
        <v>91</v>
      </c>
      <c r="C305" s="76" t="s">
        <v>586</v>
      </c>
      <c r="D305" s="75"/>
      <c r="E305" s="75"/>
      <c r="F305" s="92"/>
      <c r="G305" s="59">
        <f>SUM(G306:G312)</f>
        <v>0</v>
      </c>
      <c r="H305" s="97"/>
      <c r="I305" s="99"/>
      <c r="J305" s="86" t="s">
        <v>586</v>
      </c>
      <c r="K305" s="87"/>
      <c r="L305" s="88">
        <f t="shared" si="24"/>
        <v>0</v>
      </c>
      <c r="M305" s="99"/>
    </row>
    <row r="306" spans="1:13" s="58" customFormat="1" ht="15">
      <c r="A306" s="29"/>
      <c r="B306" s="77">
        <v>911</v>
      </c>
      <c r="C306" s="78" t="s">
        <v>587</v>
      </c>
      <c r="D306" s="53"/>
      <c r="E306" s="53"/>
      <c r="F306" s="90"/>
      <c r="G306" s="71">
        <f>SUM(E306*F306)</f>
        <v>0</v>
      </c>
      <c r="H306" s="97"/>
      <c r="I306" s="99"/>
      <c r="J306" s="86" t="s">
        <v>587</v>
      </c>
      <c r="K306" s="87"/>
      <c r="L306" s="88">
        <f t="shared" si="24"/>
        <v>0</v>
      </c>
      <c r="M306" s="99"/>
    </row>
    <row r="307" spans="1:13" s="58" customFormat="1" ht="15">
      <c r="A307" s="29"/>
      <c r="B307" s="77">
        <v>912</v>
      </c>
      <c r="C307" s="78" t="s">
        <v>588</v>
      </c>
      <c r="D307" s="53"/>
      <c r="E307" s="53"/>
      <c r="F307" s="90"/>
      <c r="G307" s="71">
        <f aca="true" t="shared" si="28" ref="G307:G312">SUM(E307*F307)</f>
        <v>0</v>
      </c>
      <c r="H307" s="97"/>
      <c r="I307" s="99"/>
      <c r="J307" s="86" t="s">
        <v>588</v>
      </c>
      <c r="K307" s="87"/>
      <c r="L307" s="88">
        <f t="shared" si="24"/>
        <v>0</v>
      </c>
      <c r="M307" s="99"/>
    </row>
    <row r="308" spans="1:13" s="58" customFormat="1" ht="15">
      <c r="A308" s="29"/>
      <c r="B308" s="77">
        <v>913</v>
      </c>
      <c r="C308" s="78" t="s">
        <v>589</v>
      </c>
      <c r="D308" s="53"/>
      <c r="E308" s="53"/>
      <c r="F308" s="90"/>
      <c r="G308" s="71">
        <f t="shared" si="28"/>
        <v>0</v>
      </c>
      <c r="H308" s="97"/>
      <c r="I308" s="99"/>
      <c r="J308" s="86" t="s">
        <v>589</v>
      </c>
      <c r="K308" s="87"/>
      <c r="L308" s="88">
        <f t="shared" si="24"/>
        <v>0</v>
      </c>
      <c r="M308" s="99"/>
    </row>
    <row r="309" spans="1:13" s="58" customFormat="1" ht="18" customHeight="1">
      <c r="A309" s="29"/>
      <c r="B309" s="77">
        <v>914</v>
      </c>
      <c r="C309" s="78" t="s">
        <v>590</v>
      </c>
      <c r="D309" s="53"/>
      <c r="E309" s="53"/>
      <c r="F309" s="90"/>
      <c r="G309" s="71">
        <f t="shared" si="28"/>
        <v>0</v>
      </c>
      <c r="H309" s="97"/>
      <c r="I309" s="99"/>
      <c r="J309" s="86" t="s">
        <v>590</v>
      </c>
      <c r="K309" s="87"/>
      <c r="L309" s="88">
        <f t="shared" si="24"/>
        <v>0</v>
      </c>
      <c r="M309" s="99"/>
    </row>
    <row r="310" spans="1:13" s="58" customFormat="1" ht="15">
      <c r="A310" s="29"/>
      <c r="B310" s="77">
        <v>915</v>
      </c>
      <c r="C310" s="78" t="s">
        <v>591</v>
      </c>
      <c r="D310" s="53"/>
      <c r="E310" s="53"/>
      <c r="F310" s="90"/>
      <c r="G310" s="71">
        <f t="shared" si="28"/>
        <v>0</v>
      </c>
      <c r="H310" s="97"/>
      <c r="I310" s="99"/>
      <c r="J310" s="86" t="s">
        <v>591</v>
      </c>
      <c r="K310" s="87"/>
      <c r="L310" s="88">
        <f t="shared" si="24"/>
        <v>0</v>
      </c>
      <c r="M310" s="99"/>
    </row>
    <row r="311" spans="1:13" s="58" customFormat="1" ht="15">
      <c r="A311" s="29"/>
      <c r="B311" s="77">
        <v>916</v>
      </c>
      <c r="C311" s="78" t="s">
        <v>592</v>
      </c>
      <c r="D311" s="53"/>
      <c r="E311" s="53"/>
      <c r="F311" s="90"/>
      <c r="G311" s="71">
        <f t="shared" si="28"/>
        <v>0</v>
      </c>
      <c r="H311" s="97"/>
      <c r="I311" s="99"/>
      <c r="J311" s="86" t="s">
        <v>592</v>
      </c>
      <c r="K311" s="87"/>
      <c r="L311" s="88">
        <f t="shared" si="24"/>
        <v>0</v>
      </c>
      <c r="M311" s="99"/>
    </row>
    <row r="312" spans="1:13" s="58" customFormat="1" ht="15">
      <c r="A312" s="29"/>
      <c r="B312" s="77">
        <v>917</v>
      </c>
      <c r="C312" s="78" t="s">
        <v>593</v>
      </c>
      <c r="D312" s="53"/>
      <c r="E312" s="53"/>
      <c r="F312" s="90"/>
      <c r="G312" s="71">
        <f t="shared" si="28"/>
        <v>0</v>
      </c>
      <c r="H312" s="97"/>
      <c r="I312" s="99"/>
      <c r="J312" s="86" t="s">
        <v>593</v>
      </c>
      <c r="K312" s="87"/>
      <c r="L312" s="88">
        <f t="shared" si="24"/>
        <v>0</v>
      </c>
      <c r="M312" s="99"/>
    </row>
    <row r="313" spans="1:13" s="58" customFormat="1" ht="15.75">
      <c r="A313" s="29"/>
      <c r="B313" s="72">
        <v>92</v>
      </c>
      <c r="C313" s="76" t="s">
        <v>594</v>
      </c>
      <c r="D313" s="75"/>
      <c r="E313" s="75"/>
      <c r="F313" s="92"/>
      <c r="G313" s="59">
        <f>SUM(G314:G318)</f>
        <v>0</v>
      </c>
      <c r="H313" s="97"/>
      <c r="I313" s="99"/>
      <c r="J313" s="86" t="s">
        <v>594</v>
      </c>
      <c r="K313" s="87"/>
      <c r="L313" s="88">
        <f t="shared" si="24"/>
        <v>0</v>
      </c>
      <c r="M313" s="99"/>
    </row>
    <row r="314" spans="1:13" s="58" customFormat="1" ht="15">
      <c r="A314" s="29"/>
      <c r="B314" s="77">
        <v>921</v>
      </c>
      <c r="C314" s="78" t="s">
        <v>595</v>
      </c>
      <c r="D314" s="53"/>
      <c r="E314" s="53"/>
      <c r="F314" s="90"/>
      <c r="G314" s="71">
        <f aca="true" t="shared" si="29" ref="G314:G319">SUM(E314*F314)</f>
        <v>0</v>
      </c>
      <c r="H314" s="97"/>
      <c r="I314" s="99"/>
      <c r="J314" s="86" t="s">
        <v>595</v>
      </c>
      <c r="K314" s="87"/>
      <c r="L314" s="88">
        <f t="shared" si="24"/>
        <v>0</v>
      </c>
      <c r="M314" s="99"/>
    </row>
    <row r="315" spans="1:13" s="58" customFormat="1" ht="15">
      <c r="A315" s="29"/>
      <c r="B315" s="77">
        <v>922</v>
      </c>
      <c r="C315" s="78" t="s">
        <v>596</v>
      </c>
      <c r="D315" s="53"/>
      <c r="E315" s="53"/>
      <c r="F315" s="90"/>
      <c r="G315" s="71">
        <f t="shared" si="29"/>
        <v>0</v>
      </c>
      <c r="H315" s="97"/>
      <c r="I315" s="99"/>
      <c r="J315" s="86" t="s">
        <v>596</v>
      </c>
      <c r="K315" s="87"/>
      <c r="L315" s="88">
        <f t="shared" si="24"/>
        <v>0</v>
      </c>
      <c r="M315" s="99"/>
    </row>
    <row r="316" spans="1:13" s="58" customFormat="1" ht="15">
      <c r="A316" s="29"/>
      <c r="B316" s="77">
        <v>923</v>
      </c>
      <c r="C316" s="78" t="s">
        <v>597</v>
      </c>
      <c r="D316" s="53"/>
      <c r="E316" s="53"/>
      <c r="F316" s="90"/>
      <c r="G316" s="71">
        <f t="shared" si="29"/>
        <v>0</v>
      </c>
      <c r="H316" s="97"/>
      <c r="I316" s="99"/>
      <c r="J316" s="86" t="s">
        <v>597</v>
      </c>
      <c r="K316" s="87"/>
      <c r="L316" s="88">
        <f t="shared" si="24"/>
        <v>0</v>
      </c>
      <c r="M316" s="99"/>
    </row>
    <row r="317" spans="1:13" s="58" customFormat="1" ht="15">
      <c r="A317" s="29"/>
      <c r="B317" s="77">
        <v>924</v>
      </c>
      <c r="C317" s="78" t="s">
        <v>598</v>
      </c>
      <c r="D317" s="53"/>
      <c r="E317" s="53"/>
      <c r="F317" s="90"/>
      <c r="G317" s="71">
        <f t="shared" si="29"/>
        <v>0</v>
      </c>
      <c r="H317" s="97"/>
      <c r="I317" s="99"/>
      <c r="J317" s="86" t="s">
        <v>598</v>
      </c>
      <c r="K317" s="87"/>
      <c r="L317" s="88">
        <f t="shared" si="24"/>
        <v>0</v>
      </c>
      <c r="M317" s="99"/>
    </row>
    <row r="318" spans="1:13" s="58" customFormat="1" ht="15">
      <c r="A318" s="29"/>
      <c r="B318" s="77">
        <v>925</v>
      </c>
      <c r="C318" s="78" t="s">
        <v>599</v>
      </c>
      <c r="D318" s="53"/>
      <c r="E318" s="53"/>
      <c r="F318" s="90"/>
      <c r="G318" s="71">
        <f t="shared" si="29"/>
        <v>0</v>
      </c>
      <c r="H318" s="97"/>
      <c r="I318" s="99"/>
      <c r="J318" s="86" t="s">
        <v>599</v>
      </c>
      <c r="K318" s="87"/>
      <c r="L318" s="88">
        <f t="shared" si="24"/>
        <v>0</v>
      </c>
      <c r="M318" s="99"/>
    </row>
    <row r="319" spans="1:13" s="58" customFormat="1" ht="15.75">
      <c r="A319" s="29"/>
      <c r="B319" s="72">
        <v>93</v>
      </c>
      <c r="C319" s="76" t="s">
        <v>600</v>
      </c>
      <c r="D319" s="53"/>
      <c r="E319" s="53"/>
      <c r="F319" s="90"/>
      <c r="G319" s="71">
        <f t="shared" si="29"/>
        <v>0</v>
      </c>
      <c r="H319" s="97"/>
      <c r="I319" s="99"/>
      <c r="J319" s="86" t="s">
        <v>600</v>
      </c>
      <c r="K319" s="87"/>
      <c r="L319" s="88">
        <f t="shared" si="24"/>
        <v>0</v>
      </c>
      <c r="M319" s="99"/>
    </row>
    <row r="320" spans="1:13" s="58" customFormat="1" ht="15.75">
      <c r="A320" s="29"/>
      <c r="B320" s="72">
        <v>94</v>
      </c>
      <c r="C320" s="76" t="s">
        <v>601</v>
      </c>
      <c r="D320" s="75"/>
      <c r="E320" s="75"/>
      <c r="F320" s="92"/>
      <c r="G320" s="59">
        <f>SUM(G321:G324)</f>
        <v>0</v>
      </c>
      <c r="H320" s="97"/>
      <c r="I320" s="99"/>
      <c r="J320" s="86" t="s">
        <v>601</v>
      </c>
      <c r="K320" s="87"/>
      <c r="L320" s="88">
        <f t="shared" si="24"/>
        <v>0</v>
      </c>
      <c r="M320" s="99"/>
    </row>
    <row r="321" spans="1:13" s="58" customFormat="1" ht="15">
      <c r="A321" s="29"/>
      <c r="B321" s="77">
        <v>941</v>
      </c>
      <c r="C321" s="78" t="s">
        <v>602</v>
      </c>
      <c r="D321" s="53"/>
      <c r="E321" s="53"/>
      <c r="F321" s="90"/>
      <c r="G321" s="71">
        <f>SUM(E321*F321)</f>
        <v>0</v>
      </c>
      <c r="H321" s="97"/>
      <c r="I321" s="99"/>
      <c r="J321" s="86" t="s">
        <v>602</v>
      </c>
      <c r="K321" s="87"/>
      <c r="L321" s="88">
        <f aca="true" t="shared" si="30" ref="L321:L330">G321</f>
        <v>0</v>
      </c>
      <c r="M321" s="99"/>
    </row>
    <row r="322" spans="1:13" s="58" customFormat="1" ht="15">
      <c r="A322" s="29"/>
      <c r="B322" s="77">
        <v>942</v>
      </c>
      <c r="C322" s="78" t="s">
        <v>603</v>
      </c>
      <c r="D322" s="53"/>
      <c r="E322" s="53"/>
      <c r="F322" s="90"/>
      <c r="G322" s="71">
        <f>SUM(E322*F322)</f>
        <v>0</v>
      </c>
      <c r="H322" s="97"/>
      <c r="I322" s="99"/>
      <c r="J322" s="86" t="s">
        <v>603</v>
      </c>
      <c r="K322" s="87"/>
      <c r="L322" s="88">
        <f t="shared" si="30"/>
        <v>0</v>
      </c>
      <c r="M322" s="99"/>
    </row>
    <row r="323" spans="1:13" s="58" customFormat="1" ht="15">
      <c r="A323" s="29"/>
      <c r="B323" s="77">
        <v>943</v>
      </c>
      <c r="C323" s="78" t="s">
        <v>604</v>
      </c>
      <c r="D323" s="53"/>
      <c r="E323" s="53"/>
      <c r="F323" s="90"/>
      <c r="G323" s="71">
        <f>SUM(E323*F323)</f>
        <v>0</v>
      </c>
      <c r="H323" s="97"/>
      <c r="I323" s="99"/>
      <c r="J323" s="86" t="s">
        <v>604</v>
      </c>
      <c r="K323" s="87"/>
      <c r="L323" s="88">
        <f t="shared" si="30"/>
        <v>0</v>
      </c>
      <c r="M323" s="99"/>
    </row>
    <row r="324" spans="1:13" s="58" customFormat="1" ht="15">
      <c r="A324" s="29"/>
      <c r="B324" s="77">
        <v>944</v>
      </c>
      <c r="C324" s="78" t="s">
        <v>605</v>
      </c>
      <c r="D324" s="53"/>
      <c r="E324" s="53"/>
      <c r="F324" s="90"/>
      <c r="G324" s="71">
        <f>SUM(E324*F324)</f>
        <v>0</v>
      </c>
      <c r="H324" s="97"/>
      <c r="I324" s="99"/>
      <c r="J324" s="86" t="s">
        <v>605</v>
      </c>
      <c r="K324" s="87"/>
      <c r="L324" s="88">
        <f t="shared" si="30"/>
        <v>0</v>
      </c>
      <c r="M324" s="99"/>
    </row>
    <row r="325" spans="1:13" s="58" customFormat="1" ht="15.75">
      <c r="A325" s="29"/>
      <c r="B325" s="72">
        <v>96</v>
      </c>
      <c r="C325" s="76" t="s">
        <v>606</v>
      </c>
      <c r="D325" s="75"/>
      <c r="E325" s="75"/>
      <c r="F325" s="92"/>
      <c r="G325" s="59">
        <f>SUM(G326:G330)</f>
        <v>0</v>
      </c>
      <c r="H325" s="97"/>
      <c r="I325" s="99"/>
      <c r="J325" s="86" t="s">
        <v>606</v>
      </c>
      <c r="K325" s="87"/>
      <c r="L325" s="88">
        <f t="shared" si="30"/>
        <v>0</v>
      </c>
      <c r="M325" s="99"/>
    </row>
    <row r="326" spans="1:13" s="58" customFormat="1" ht="15">
      <c r="A326" s="29"/>
      <c r="B326" s="77">
        <v>961</v>
      </c>
      <c r="C326" s="78" t="s">
        <v>607</v>
      </c>
      <c r="D326" s="53"/>
      <c r="E326" s="53"/>
      <c r="F326" s="90"/>
      <c r="G326" s="71">
        <f>SUM(E326*F326)</f>
        <v>0</v>
      </c>
      <c r="H326" s="97"/>
      <c r="I326" s="99"/>
      <c r="J326" s="86" t="s">
        <v>607</v>
      </c>
      <c r="K326" s="87"/>
      <c r="L326" s="88">
        <f t="shared" si="30"/>
        <v>0</v>
      </c>
      <c r="M326" s="99"/>
    </row>
    <row r="327" spans="1:13" s="58" customFormat="1" ht="15">
      <c r="A327" s="29"/>
      <c r="B327" s="77">
        <v>962</v>
      </c>
      <c r="C327" s="78" t="s">
        <v>608</v>
      </c>
      <c r="D327" s="53"/>
      <c r="E327" s="53"/>
      <c r="F327" s="90"/>
      <c r="G327" s="71">
        <f>SUM(E327*F327)</f>
        <v>0</v>
      </c>
      <c r="H327" s="97"/>
      <c r="I327" s="99"/>
      <c r="J327" s="86" t="s">
        <v>608</v>
      </c>
      <c r="K327" s="87"/>
      <c r="L327" s="88">
        <f t="shared" si="30"/>
        <v>0</v>
      </c>
      <c r="M327" s="99"/>
    </row>
    <row r="328" spans="1:13" s="58" customFormat="1" ht="15">
      <c r="A328" s="29"/>
      <c r="B328" s="77">
        <v>963</v>
      </c>
      <c r="C328" s="78" t="s">
        <v>609</v>
      </c>
      <c r="D328" s="53"/>
      <c r="E328" s="53"/>
      <c r="F328" s="90"/>
      <c r="G328" s="71">
        <f>SUM(E328*F328)</f>
        <v>0</v>
      </c>
      <c r="H328" s="97"/>
      <c r="I328" s="99"/>
      <c r="J328" s="86" t="s">
        <v>609</v>
      </c>
      <c r="K328" s="87"/>
      <c r="L328" s="88">
        <f t="shared" si="30"/>
        <v>0</v>
      </c>
      <c r="M328" s="99"/>
    </row>
    <row r="329" spans="1:13" s="58" customFormat="1" ht="15">
      <c r="A329" s="29"/>
      <c r="B329" s="77">
        <v>964</v>
      </c>
      <c r="C329" s="78" t="s">
        <v>610</v>
      </c>
      <c r="D329" s="53"/>
      <c r="E329" s="53"/>
      <c r="F329" s="90"/>
      <c r="G329" s="71">
        <f>SUM(E329*F329)</f>
        <v>0</v>
      </c>
      <c r="H329" s="97"/>
      <c r="I329" s="99"/>
      <c r="J329" s="86" t="s">
        <v>610</v>
      </c>
      <c r="K329" s="87"/>
      <c r="L329" s="88">
        <f t="shared" si="30"/>
        <v>0</v>
      </c>
      <c r="M329" s="99"/>
    </row>
    <row r="330" spans="1:13" s="58" customFormat="1" ht="15">
      <c r="A330" s="29"/>
      <c r="B330" s="77">
        <v>967</v>
      </c>
      <c r="C330" s="78" t="s">
        <v>611</v>
      </c>
      <c r="D330" s="53"/>
      <c r="E330" s="53"/>
      <c r="F330" s="90"/>
      <c r="G330" s="71">
        <f>SUM(E330*F330)</f>
        <v>0</v>
      </c>
      <c r="H330" s="97"/>
      <c r="I330" s="99"/>
      <c r="J330" s="86" t="s">
        <v>611</v>
      </c>
      <c r="K330" s="87"/>
      <c r="L330" s="88">
        <f t="shared" si="30"/>
        <v>0</v>
      </c>
      <c r="M330" s="99"/>
    </row>
  </sheetData>
  <sheetProtection password="EE69" sheet="1" formatCells="0" formatColumns="0" formatRows="0" insertColumns="0" insertRows="0" insertHyperlinks="0" deleteColumns="0" deleteRows="0" sort="0" autoFilter="0" pivotTables="0"/>
  <mergeCells count="32">
    <mergeCell ref="B7:G7"/>
    <mergeCell ref="B10:G10"/>
    <mergeCell ref="E12:G12"/>
    <mergeCell ref="E11:G11"/>
    <mergeCell ref="B11:D11"/>
    <mergeCell ref="B12:D12"/>
    <mergeCell ref="B24:D24"/>
    <mergeCell ref="E21:G21"/>
    <mergeCell ref="B18:G18"/>
    <mergeCell ref="B22:G22"/>
    <mergeCell ref="B9:D9"/>
    <mergeCell ref="E9:G9"/>
    <mergeCell ref="E14:G14"/>
    <mergeCell ref="B13:D13"/>
    <mergeCell ref="E13:G13"/>
    <mergeCell ref="B30:C30"/>
    <mergeCell ref="B21:D21"/>
    <mergeCell ref="B29:C29"/>
    <mergeCell ref="E20:G20"/>
    <mergeCell ref="B20:D20"/>
    <mergeCell ref="B16:D16"/>
    <mergeCell ref="E24:G24"/>
    <mergeCell ref="B23:D23"/>
    <mergeCell ref="E23:G23"/>
    <mergeCell ref="B17:D17"/>
    <mergeCell ref="B19:D19"/>
    <mergeCell ref="B14:D14"/>
    <mergeCell ref="E15:G15"/>
    <mergeCell ref="E16:G16"/>
    <mergeCell ref="E17:G17"/>
    <mergeCell ref="E19:G19"/>
    <mergeCell ref="B15:D15"/>
  </mergeCells>
  <dataValidations count="2">
    <dataValidation type="textLength" operator="equal" allowBlank="1" showInputMessage="1" showErrorMessage="1" sqref="E20:G20">
      <formula1>9</formula1>
    </dataValidation>
    <dataValidation type="textLength" operator="equal" allowBlank="1" showInputMessage="1" showErrorMessage="1" sqref="E21:G21">
      <formula1>14</formula1>
    </dataValidation>
  </dataValidations>
  <hyperlinks>
    <hyperlink ref="B7:G7" location="Kasutusjuhend!C6" display="HINNAPAKKUMUS 1"/>
    <hyperlink ref="C304" location="Kasutusjuhend!C289" display="EHITUSPLATSI ÜLDKULUD 9"/>
    <hyperlink ref="C269" location="Kasutusjuhend!C254" display="EHITUSPLATSI KORRALDUSKULUD 8"/>
    <hyperlink ref="C236" location="Kasutusjuhend!C221" display="TEHNOSÜSTEEMID 7"/>
    <hyperlink ref="C185" location="Kasutusjuhend!C170" display="RUUMITARINDID JA PINNAKATTED 6"/>
    <hyperlink ref="C141" location="Kasutusjuhend!C126" display="FASSAADIELEMENDID JA KATUSED 5"/>
    <hyperlink ref="C116" location="Kasutusjuhend!C101" display="KANDETARINDID 4"/>
    <hyperlink ref="C84" location="Kasutusjuhend!C69" display="ALUSED JA VUNDAMENDID 3"/>
    <hyperlink ref="C31" location="Kasutusjuhend!C23" display="VÄLISRAJATISED 2"/>
  </hyperlinks>
  <printOptions/>
  <pageMargins left="0.7" right="0.7" top="0.75" bottom="0.75" header="0.3" footer="0.3"/>
  <pageSetup fitToHeight="0" fitToWidth="1" horizontalDpi="600" verticalDpi="600" orientation="portrait" paperSize="9" scale="58" r:id="rId1"/>
  <ignoredErrors>
    <ignoredError sqref="L27:L29 L31:L194 L250:L330 L196:L235 L236:L248 L3:L11 L24:L25 L13:L23" unlockedFormula="1"/>
    <ignoredError sqref="G40:G185 G187:G194 G250:G330 G196:G235 G236:G240 G242:G248" formula="1"/>
  </ignoredErrors>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5">
      <c r="A1" s="3">
        <v>1</v>
      </c>
      <c r="B1" s="4" t="s">
        <v>624</v>
      </c>
      <c r="C1" s="2"/>
      <c r="D1" s="3"/>
      <c r="E1" s="5" t="s">
        <v>625</v>
      </c>
      <c r="F1" s="5"/>
      <c r="G1" s="5" t="s">
        <v>626</v>
      </c>
      <c r="H1" s="5"/>
      <c r="I1" s="5" t="s">
        <v>627</v>
      </c>
      <c r="J1" s="5"/>
      <c r="K1" s="5" t="s">
        <v>628</v>
      </c>
      <c r="L1" s="6"/>
      <c r="M1" s="5" t="s">
        <v>629</v>
      </c>
      <c r="N1" s="6"/>
      <c r="O1" s="7" t="s">
        <v>630</v>
      </c>
      <c r="P1" s="6"/>
      <c r="Q1" s="7" t="s">
        <v>631</v>
      </c>
      <c r="R1" s="6"/>
      <c r="S1" s="5" t="s">
        <v>632</v>
      </c>
      <c r="U1" s="8">
        <v>1</v>
      </c>
      <c r="V1" s="3" t="s">
        <v>28</v>
      </c>
    </row>
    <row r="2" spans="1:22" ht="12.75">
      <c r="A2" s="3">
        <v>2</v>
      </c>
      <c r="B2" s="4" t="s">
        <v>633</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75">
      <c r="A3" s="3">
        <v>3</v>
      </c>
      <c r="B3" s="4" t="s">
        <v>634</v>
      </c>
      <c r="C3" s="2"/>
      <c r="D3" s="3">
        <v>2</v>
      </c>
      <c r="E3" s="4" t="s">
        <v>18</v>
      </c>
      <c r="F3" s="4">
        <v>2</v>
      </c>
      <c r="G3" s="4" t="s">
        <v>20</v>
      </c>
      <c r="H3" s="9">
        <v>2</v>
      </c>
      <c r="I3" s="9" t="s">
        <v>635</v>
      </c>
      <c r="J3" s="10">
        <v>2</v>
      </c>
      <c r="K3" s="10" t="s">
        <v>635</v>
      </c>
      <c r="L3" s="3">
        <v>2</v>
      </c>
      <c r="M3" s="3" t="s">
        <v>328</v>
      </c>
      <c r="N3" s="3">
        <v>2</v>
      </c>
      <c r="O3" s="9" t="s">
        <v>329</v>
      </c>
      <c r="P3" s="11">
        <v>2</v>
      </c>
      <c r="Q3" s="3" t="s">
        <v>330</v>
      </c>
      <c r="R3" s="11">
        <v>2</v>
      </c>
      <c r="S3" s="4" t="s">
        <v>11</v>
      </c>
      <c r="U3" s="8">
        <v>3</v>
      </c>
      <c r="V3" s="3" t="s">
        <v>30</v>
      </c>
    </row>
    <row r="4" spans="1:22" ht="12.75">
      <c r="A4" s="3">
        <v>4</v>
      </c>
      <c r="B4" s="4" t="s">
        <v>636</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75">
      <c r="A5" s="3">
        <v>5</v>
      </c>
      <c r="B5" s="4" t="s">
        <v>637</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75">
      <c r="A6" s="3">
        <v>6</v>
      </c>
      <c r="B6" s="4"/>
      <c r="D6" s="3">
        <v>5</v>
      </c>
      <c r="E6" s="3" t="s">
        <v>638</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75">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75">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75">
      <c r="F9" s="4">
        <v>8</v>
      </c>
      <c r="G9" s="13" t="s">
        <v>26</v>
      </c>
      <c r="H9" s="9">
        <v>8</v>
      </c>
      <c r="I9" s="9" t="s">
        <v>638</v>
      </c>
      <c r="J9" s="10">
        <v>8</v>
      </c>
      <c r="K9" s="10" t="s">
        <v>638</v>
      </c>
      <c r="L9" s="3">
        <v>8</v>
      </c>
      <c r="M9" s="3" t="s">
        <v>341</v>
      </c>
      <c r="N9" s="4">
        <v>8</v>
      </c>
      <c r="O9" s="4"/>
      <c r="P9" s="11">
        <v>8</v>
      </c>
      <c r="Q9" s="4" t="s">
        <v>345</v>
      </c>
      <c r="R9" s="11">
        <v>8</v>
      </c>
      <c r="S9" s="3" t="s">
        <v>639</v>
      </c>
      <c r="U9" s="8">
        <v>9</v>
      </c>
      <c r="V9" s="3" t="s">
        <v>36</v>
      </c>
    </row>
    <row r="10" spans="6:22" ht="12.75">
      <c r="F10" s="4">
        <v>9</v>
      </c>
      <c r="G10" s="13" t="s">
        <v>24</v>
      </c>
      <c r="H10" s="1"/>
      <c r="I10" s="1"/>
      <c r="J10" s="1"/>
      <c r="L10" s="3">
        <v>9</v>
      </c>
      <c r="M10" s="14" t="s">
        <v>344</v>
      </c>
      <c r="N10" s="2"/>
      <c r="O10" s="2"/>
      <c r="P10" s="15">
        <v>9</v>
      </c>
      <c r="Q10" s="16" t="s">
        <v>347</v>
      </c>
      <c r="U10" s="8">
        <v>10</v>
      </c>
      <c r="V10" s="3" t="s">
        <v>37</v>
      </c>
    </row>
    <row r="11" spans="6:22" ht="12.75">
      <c r="F11" s="4">
        <v>10</v>
      </c>
      <c r="G11" s="4" t="s">
        <v>27</v>
      </c>
      <c r="H11" s="1"/>
      <c r="I11" s="1"/>
      <c r="J11" s="1"/>
      <c r="L11" s="3">
        <v>10</v>
      </c>
      <c r="M11" s="3" t="s">
        <v>346</v>
      </c>
      <c r="N11" s="18"/>
      <c r="O11" s="19"/>
      <c r="P11" s="11">
        <v>10</v>
      </c>
      <c r="Q11" s="3" t="s">
        <v>349</v>
      </c>
      <c r="U11" s="8">
        <v>11</v>
      </c>
      <c r="V11" s="3" t="s">
        <v>38</v>
      </c>
    </row>
    <row r="12" spans="6:22" ht="12.75">
      <c r="F12" s="4">
        <v>11</v>
      </c>
      <c r="G12" s="4" t="s">
        <v>638</v>
      </c>
      <c r="H12" s="1"/>
      <c r="I12" s="1"/>
      <c r="J12" s="1"/>
      <c r="L12" s="3">
        <v>11</v>
      </c>
      <c r="M12" s="3" t="s">
        <v>348</v>
      </c>
      <c r="N12" s="18"/>
      <c r="O12" s="19"/>
      <c r="P12" s="11">
        <v>11</v>
      </c>
      <c r="Q12" s="3" t="s">
        <v>350</v>
      </c>
      <c r="U12" s="8">
        <v>12</v>
      </c>
      <c r="V12" s="3" t="s">
        <v>39</v>
      </c>
    </row>
    <row r="13" spans="7:22" ht="12.75">
      <c r="G13" s="1"/>
      <c r="H13" s="1"/>
      <c r="J13" s="1"/>
      <c r="L13" s="3">
        <v>12</v>
      </c>
      <c r="M13" s="3" t="s">
        <v>343</v>
      </c>
      <c r="N13" s="18"/>
      <c r="O13" s="19"/>
      <c r="P13" s="11">
        <v>12</v>
      </c>
      <c r="Q13" s="3" t="s">
        <v>27</v>
      </c>
      <c r="U13" s="8">
        <v>13</v>
      </c>
      <c r="V13" s="3" t="s">
        <v>40</v>
      </c>
    </row>
    <row r="14" spans="7:22" ht="12.75">
      <c r="G14" s="1"/>
      <c r="H14" s="1"/>
      <c r="J14" s="1"/>
      <c r="L14" s="3">
        <v>13</v>
      </c>
      <c r="M14" s="3" t="s">
        <v>23</v>
      </c>
      <c r="N14" s="20"/>
      <c r="O14" s="19"/>
      <c r="P14" s="11">
        <v>13</v>
      </c>
      <c r="Q14" s="3" t="s">
        <v>639</v>
      </c>
      <c r="U14" s="8">
        <v>14</v>
      </c>
      <c r="V14" s="3" t="s">
        <v>41</v>
      </c>
    </row>
    <row r="15" spans="7:22" ht="12.75">
      <c r="G15" s="21"/>
      <c r="H15" s="1"/>
      <c r="J15" s="1"/>
      <c r="L15" s="3">
        <v>14</v>
      </c>
      <c r="M15" s="3" t="s">
        <v>345</v>
      </c>
      <c r="N15" s="18"/>
      <c r="O15" s="19"/>
      <c r="U15" s="8">
        <v>15</v>
      </c>
      <c r="V15" s="3" t="s">
        <v>42</v>
      </c>
    </row>
    <row r="16" spans="7:22" ht="12.75">
      <c r="G16" s="21"/>
      <c r="L16" s="3">
        <v>15</v>
      </c>
      <c r="M16" s="3" t="s">
        <v>27</v>
      </c>
      <c r="N16" s="18"/>
      <c r="O16" s="19"/>
      <c r="U16" s="8">
        <v>16</v>
      </c>
      <c r="V16" s="3" t="s">
        <v>43</v>
      </c>
    </row>
    <row r="17" spans="7:22" ht="12.75">
      <c r="G17" s="21"/>
      <c r="L17" s="3">
        <v>16</v>
      </c>
      <c r="M17" s="3" t="s">
        <v>638</v>
      </c>
      <c r="N17" s="18"/>
      <c r="O17" s="19"/>
      <c r="U17" s="8">
        <v>17</v>
      </c>
      <c r="V17" s="3" t="s">
        <v>44</v>
      </c>
    </row>
    <row r="18" spans="7:22" ht="12.75">
      <c r="G18" s="21"/>
      <c r="N18" s="18"/>
      <c r="O18" s="19"/>
      <c r="U18" s="8">
        <v>18</v>
      </c>
      <c r="V18" s="3" t="s">
        <v>45</v>
      </c>
    </row>
    <row r="19" spans="7:22" ht="12.75">
      <c r="G19" s="21"/>
      <c r="N19" s="18"/>
      <c r="O19" s="19"/>
      <c r="U19" s="8">
        <v>19</v>
      </c>
      <c r="V19" s="3" t="s">
        <v>46</v>
      </c>
    </row>
    <row r="20" spans="7:22" ht="12.75">
      <c r="G20" s="21"/>
      <c r="N20" s="18"/>
      <c r="O20" s="19"/>
      <c r="U20" s="8">
        <v>20</v>
      </c>
      <c r="V20" s="3" t="s">
        <v>47</v>
      </c>
    </row>
    <row r="21" spans="7:22" ht="12.75">
      <c r="G21" s="21"/>
      <c r="N21" s="18"/>
      <c r="O21" s="19"/>
      <c r="U21" s="8">
        <v>21</v>
      </c>
      <c r="V21" s="3" t="s">
        <v>48</v>
      </c>
    </row>
    <row r="22" spans="7:22" ht="15.75">
      <c r="G22" s="125"/>
      <c r="H22" s="125"/>
      <c r="U22" s="8">
        <v>22</v>
      </c>
      <c r="V22" s="3" t="s">
        <v>49</v>
      </c>
    </row>
    <row r="23" spans="7:22" ht="15.75">
      <c r="G23" s="125"/>
      <c r="H23" s="125"/>
      <c r="U23" s="8">
        <v>23</v>
      </c>
      <c r="V23" s="3" t="s">
        <v>50</v>
      </c>
    </row>
    <row r="24" spans="7:22" ht="15.75">
      <c r="G24" s="125"/>
      <c r="H24" s="125"/>
      <c r="U24" s="8">
        <v>24</v>
      </c>
      <c r="V24" s="3" t="s">
        <v>51</v>
      </c>
    </row>
    <row r="25" spans="7:22" ht="15.75">
      <c r="G25" s="125"/>
      <c r="H25" s="125"/>
      <c r="U25" s="8">
        <v>25</v>
      </c>
      <c r="V25" s="3" t="s">
        <v>52</v>
      </c>
    </row>
    <row r="26" spans="7:22" ht="15.75">
      <c r="G26" s="125"/>
      <c r="H26" s="125"/>
      <c r="U26" s="8">
        <v>26</v>
      </c>
      <c r="V26" s="3" t="s">
        <v>53</v>
      </c>
    </row>
    <row r="27" spans="7:22" ht="15.75">
      <c r="G27" s="125"/>
      <c r="H27" s="125"/>
      <c r="U27" s="8">
        <v>27</v>
      </c>
      <c r="V27" s="3" t="s">
        <v>54</v>
      </c>
    </row>
    <row r="28" spans="7:22" ht="15.75">
      <c r="G28" s="125"/>
      <c r="H28" s="125"/>
      <c r="U28" s="8">
        <v>28</v>
      </c>
      <c r="V28" s="3" t="s">
        <v>55</v>
      </c>
    </row>
    <row r="29" spans="7:22" ht="15.75">
      <c r="G29" s="125"/>
      <c r="H29" s="125"/>
      <c r="U29" s="8">
        <v>29</v>
      </c>
      <c r="V29" s="3" t="s">
        <v>56</v>
      </c>
    </row>
    <row r="30" spans="7:22" ht="15.75">
      <c r="G30" s="125"/>
      <c r="H30" s="125"/>
      <c r="U30" s="8">
        <v>30</v>
      </c>
      <c r="V30" s="3" t="s">
        <v>57</v>
      </c>
    </row>
    <row r="31" spans="7:22" ht="15.75">
      <c r="G31" s="22"/>
      <c r="H31" s="23"/>
      <c r="U31" s="8">
        <v>31</v>
      </c>
      <c r="V31" s="3" t="s">
        <v>58</v>
      </c>
    </row>
    <row r="32" spans="21:22" ht="12.75">
      <c r="U32" s="8">
        <v>32</v>
      </c>
      <c r="V32" s="3" t="s">
        <v>59</v>
      </c>
    </row>
    <row r="33" spans="21:22" ht="12.75">
      <c r="U33" s="8">
        <v>33</v>
      </c>
      <c r="V33" s="3" t="s">
        <v>60</v>
      </c>
    </row>
    <row r="34" spans="21:22" ht="12.75">
      <c r="U34" s="8">
        <v>34</v>
      </c>
      <c r="V34" s="3" t="s">
        <v>61</v>
      </c>
    </row>
    <row r="35" spans="21:22" ht="12.75">
      <c r="U35" s="8">
        <v>35</v>
      </c>
      <c r="V35" s="3" t="s">
        <v>62</v>
      </c>
    </row>
    <row r="36" spans="21:22" ht="12.75">
      <c r="U36" s="8">
        <v>36</v>
      </c>
      <c r="V36" s="3" t="s">
        <v>63</v>
      </c>
    </row>
    <row r="37" spans="21:22" ht="12.75">
      <c r="U37" s="8">
        <v>37</v>
      </c>
      <c r="V37" s="3" t="s">
        <v>64</v>
      </c>
    </row>
    <row r="38" spans="21:22" ht="12.75">
      <c r="U38" s="8">
        <v>38</v>
      </c>
      <c r="V38" s="3" t="s">
        <v>65</v>
      </c>
    </row>
    <row r="39" spans="21:22" ht="12.75">
      <c r="U39" s="8">
        <v>39</v>
      </c>
      <c r="V39" s="3" t="s">
        <v>66</v>
      </c>
    </row>
    <row r="40" spans="21:22" ht="12.75">
      <c r="U40" s="8">
        <v>40</v>
      </c>
      <c r="V40" s="3" t="s">
        <v>67</v>
      </c>
    </row>
    <row r="41" spans="21:22" ht="12.75">
      <c r="U41" s="8">
        <v>41</v>
      </c>
      <c r="V41" s="3" t="s">
        <v>68</v>
      </c>
    </row>
    <row r="42" spans="21:22" ht="12.75">
      <c r="U42" s="8">
        <v>42</v>
      </c>
      <c r="V42" s="3" t="s">
        <v>69</v>
      </c>
    </row>
    <row r="43" spans="21:22" ht="12.75">
      <c r="U43" s="8">
        <v>43</v>
      </c>
      <c r="V43" s="3" t="s">
        <v>70</v>
      </c>
    </row>
    <row r="44" spans="21:22" ht="12.75">
      <c r="U44" s="8">
        <v>44</v>
      </c>
      <c r="V44" s="3" t="s">
        <v>71</v>
      </c>
    </row>
    <row r="45" spans="21:22" ht="12.75">
      <c r="U45" s="8">
        <v>45</v>
      </c>
      <c r="V45" s="3" t="s">
        <v>72</v>
      </c>
    </row>
    <row r="46" spans="21:22" ht="12.75">
      <c r="U46" s="8">
        <v>46</v>
      </c>
      <c r="V46" s="3" t="s">
        <v>73</v>
      </c>
    </row>
    <row r="47" spans="21:22" ht="12.75">
      <c r="U47" s="8">
        <v>47</v>
      </c>
      <c r="V47" s="3" t="s">
        <v>74</v>
      </c>
    </row>
    <row r="48" spans="21:22" ht="12.75">
      <c r="U48" s="8">
        <v>48</v>
      </c>
      <c r="V48" s="3" t="s">
        <v>75</v>
      </c>
    </row>
    <row r="49" spans="21:22" ht="12.75">
      <c r="U49" s="8">
        <v>49</v>
      </c>
      <c r="V49" s="3" t="s">
        <v>76</v>
      </c>
    </row>
    <row r="50" spans="21:22" ht="12.75">
      <c r="U50" s="8">
        <v>50</v>
      </c>
      <c r="V50" s="3" t="s">
        <v>77</v>
      </c>
    </row>
    <row r="51" spans="21:22" ht="12.75">
      <c r="U51" s="8">
        <v>51</v>
      </c>
      <c r="V51" s="3" t="s">
        <v>78</v>
      </c>
    </row>
    <row r="52" spans="21:22" ht="12.75">
      <c r="U52" s="8">
        <v>52</v>
      </c>
      <c r="V52" s="3" t="s">
        <v>79</v>
      </c>
    </row>
    <row r="53" spans="21:22" ht="12.75">
      <c r="U53" s="8">
        <v>53</v>
      </c>
      <c r="V53" s="3" t="s">
        <v>80</v>
      </c>
    </row>
    <row r="54" spans="21:22" ht="12.75">
      <c r="U54" s="8">
        <v>54</v>
      </c>
      <c r="V54" s="3" t="s">
        <v>81</v>
      </c>
    </row>
    <row r="55" spans="21:22" ht="12.75">
      <c r="U55" s="8">
        <v>55</v>
      </c>
      <c r="V55" s="3" t="s">
        <v>82</v>
      </c>
    </row>
    <row r="56" spans="21:22" ht="12.75">
      <c r="U56" s="8">
        <v>56</v>
      </c>
      <c r="V56" s="3" t="s">
        <v>83</v>
      </c>
    </row>
    <row r="57" spans="21:22" ht="12.75">
      <c r="U57" s="8">
        <v>57</v>
      </c>
      <c r="V57" s="3" t="s">
        <v>84</v>
      </c>
    </row>
    <row r="58" spans="21:22" ht="12.75">
      <c r="U58" s="8">
        <v>58</v>
      </c>
      <c r="V58" s="3" t="s">
        <v>85</v>
      </c>
    </row>
    <row r="59" spans="21:22" ht="12.75">
      <c r="U59" s="8">
        <v>59</v>
      </c>
      <c r="V59" s="3" t="s">
        <v>86</v>
      </c>
    </row>
    <row r="60" spans="21:22" ht="12.75">
      <c r="U60" s="8">
        <v>60</v>
      </c>
      <c r="V60" s="3" t="s">
        <v>87</v>
      </c>
    </row>
    <row r="61" spans="21:22" ht="12.75">
      <c r="U61" s="8">
        <v>61</v>
      </c>
      <c r="V61" s="3" t="s">
        <v>88</v>
      </c>
    </row>
    <row r="62" spans="21:22" ht="12.75">
      <c r="U62" s="8">
        <v>62</v>
      </c>
      <c r="V62" s="3" t="s">
        <v>89</v>
      </c>
    </row>
    <row r="63" spans="21:22" ht="12.75">
      <c r="U63" s="8">
        <v>63</v>
      </c>
      <c r="V63" s="3" t="s">
        <v>90</v>
      </c>
    </row>
    <row r="64" spans="21:22" ht="12.75">
      <c r="U64" s="8">
        <v>64</v>
      </c>
      <c r="V64" s="3" t="s">
        <v>91</v>
      </c>
    </row>
    <row r="65" spans="21:22" ht="12.75">
      <c r="U65" s="8">
        <v>65</v>
      </c>
      <c r="V65" s="3" t="s">
        <v>92</v>
      </c>
    </row>
    <row r="66" spans="21:22" ht="12.75">
      <c r="U66" s="8">
        <v>66</v>
      </c>
      <c r="V66" s="3" t="s">
        <v>93</v>
      </c>
    </row>
    <row r="67" spans="21:22" ht="12.75">
      <c r="U67" s="8">
        <v>67</v>
      </c>
      <c r="V67" s="3" t="s">
        <v>94</v>
      </c>
    </row>
    <row r="68" spans="21:22" ht="12.75">
      <c r="U68" s="8">
        <v>68</v>
      </c>
      <c r="V68" s="3" t="s">
        <v>95</v>
      </c>
    </row>
    <row r="69" spans="21:22" ht="12.75">
      <c r="U69" s="8">
        <v>69</v>
      </c>
      <c r="V69" s="3" t="s">
        <v>96</v>
      </c>
    </row>
    <row r="70" spans="21:22" ht="12.75">
      <c r="U70" s="8">
        <v>70</v>
      </c>
      <c r="V70" s="3" t="s">
        <v>97</v>
      </c>
    </row>
    <row r="71" spans="21:22" ht="12.75">
      <c r="U71" s="8">
        <v>71</v>
      </c>
      <c r="V71" s="3" t="s">
        <v>98</v>
      </c>
    </row>
    <row r="72" spans="21:22" ht="12.75">
      <c r="U72" s="8">
        <v>72</v>
      </c>
      <c r="V72" s="3" t="s">
        <v>99</v>
      </c>
    </row>
    <row r="73" spans="21:22" ht="12.75">
      <c r="U73" s="8">
        <v>73</v>
      </c>
      <c r="V73" s="3" t="s">
        <v>100</v>
      </c>
    </row>
    <row r="74" spans="21:22" ht="12.75">
      <c r="U74" s="8">
        <v>74</v>
      </c>
      <c r="V74" s="3" t="s">
        <v>101</v>
      </c>
    </row>
    <row r="75" spans="21:22" ht="12.75">
      <c r="U75" s="8">
        <v>75</v>
      </c>
      <c r="V75" s="3" t="s">
        <v>102</v>
      </c>
    </row>
    <row r="76" spans="21:22" ht="12.75">
      <c r="U76" s="8">
        <v>76</v>
      </c>
      <c r="V76" s="3" t="s">
        <v>103</v>
      </c>
    </row>
    <row r="77" spans="21:22" ht="12.75">
      <c r="U77" s="8">
        <v>77</v>
      </c>
      <c r="V77" s="3" t="s">
        <v>104</v>
      </c>
    </row>
    <row r="78" spans="21:22" ht="12.75">
      <c r="U78" s="8">
        <v>78</v>
      </c>
      <c r="V78" s="3" t="s">
        <v>105</v>
      </c>
    </row>
    <row r="79" spans="21:22" ht="12.75">
      <c r="U79" s="8">
        <v>79</v>
      </c>
      <c r="V79" s="3" t="s">
        <v>106</v>
      </c>
    </row>
    <row r="80" spans="21:22" ht="12.75">
      <c r="U80" s="8">
        <v>80</v>
      </c>
      <c r="V80" s="3" t="s">
        <v>107</v>
      </c>
    </row>
    <row r="81" spans="21:22" ht="12.75">
      <c r="U81" s="8">
        <v>81</v>
      </c>
      <c r="V81" s="3" t="s">
        <v>108</v>
      </c>
    </row>
    <row r="82" spans="21:22" ht="12.75">
      <c r="U82" s="8">
        <v>82</v>
      </c>
      <c r="V82" s="3" t="s">
        <v>109</v>
      </c>
    </row>
    <row r="83" spans="21:22" ht="12.75">
      <c r="U83" s="8">
        <v>83</v>
      </c>
      <c r="V83" s="3" t="s">
        <v>640</v>
      </c>
    </row>
    <row r="84" spans="21:22" ht="12.75">
      <c r="U84" s="8">
        <v>84</v>
      </c>
      <c r="V84" s="3" t="s">
        <v>641</v>
      </c>
    </row>
    <row r="85" spans="21:22" ht="12.75">
      <c r="U85" s="8">
        <v>85</v>
      </c>
      <c r="V85" s="3" t="s">
        <v>110</v>
      </c>
    </row>
    <row r="86" spans="21:22" ht="12.75">
      <c r="U86" s="8">
        <v>86</v>
      </c>
      <c r="V86" s="3" t="s">
        <v>111</v>
      </c>
    </row>
    <row r="87" spans="21:22" ht="12.75">
      <c r="U87" s="8">
        <v>87</v>
      </c>
      <c r="V87" s="3" t="s">
        <v>112</v>
      </c>
    </row>
    <row r="88" spans="21:22" ht="12.75">
      <c r="U88" s="8">
        <v>88</v>
      </c>
      <c r="V88" s="3" t="s">
        <v>113</v>
      </c>
    </row>
    <row r="89" spans="21:22" ht="12.75">
      <c r="U89" s="8">
        <v>89</v>
      </c>
      <c r="V89" s="3" t="s">
        <v>114</v>
      </c>
    </row>
    <row r="90" spans="21:22" ht="12.75">
      <c r="U90" s="8">
        <v>90</v>
      </c>
      <c r="V90" s="3" t="s">
        <v>115</v>
      </c>
    </row>
    <row r="91" spans="21:22" ht="12.75">
      <c r="U91" s="8">
        <v>91</v>
      </c>
      <c r="V91" s="3" t="s">
        <v>116</v>
      </c>
    </row>
    <row r="92" spans="21:22" ht="12.75">
      <c r="U92" s="8">
        <v>92</v>
      </c>
      <c r="V92" s="3" t="s">
        <v>117</v>
      </c>
    </row>
    <row r="93" spans="21:22" ht="12.75">
      <c r="U93" s="8">
        <v>93</v>
      </c>
      <c r="V93" s="3" t="s">
        <v>118</v>
      </c>
    </row>
    <row r="94" spans="21:22" ht="12.75">
      <c r="U94" s="8">
        <v>94</v>
      </c>
      <c r="V94" s="3" t="s">
        <v>119</v>
      </c>
    </row>
    <row r="95" spans="21:22" ht="12.75">
      <c r="U95" s="8">
        <v>95</v>
      </c>
      <c r="V95" s="3" t="s">
        <v>120</v>
      </c>
    </row>
    <row r="96" spans="21:22" ht="12.75">
      <c r="U96" s="8">
        <v>96</v>
      </c>
      <c r="V96" s="3" t="s">
        <v>121</v>
      </c>
    </row>
    <row r="97" spans="21:22" ht="12.75">
      <c r="U97" s="8">
        <v>97</v>
      </c>
      <c r="V97" s="3" t="s">
        <v>122</v>
      </c>
    </row>
    <row r="98" spans="21:22" ht="12.75">
      <c r="U98" s="8">
        <v>98</v>
      </c>
      <c r="V98" s="3" t="s">
        <v>123</v>
      </c>
    </row>
    <row r="99" spans="21:22" ht="12.75">
      <c r="U99" s="8">
        <v>99</v>
      </c>
      <c r="V99" s="3" t="s">
        <v>124</v>
      </c>
    </row>
    <row r="100" spans="21:22" ht="12.75">
      <c r="U100" s="8">
        <v>100</v>
      </c>
      <c r="V100" s="3" t="s">
        <v>125</v>
      </c>
    </row>
    <row r="101" spans="21:22" ht="12.75">
      <c r="U101" s="8">
        <v>101</v>
      </c>
      <c r="V101" s="3" t="s">
        <v>126</v>
      </c>
    </row>
    <row r="102" spans="21:22" ht="12.75">
      <c r="U102" s="8">
        <v>102</v>
      </c>
      <c r="V102" s="3" t="s">
        <v>127</v>
      </c>
    </row>
    <row r="103" spans="21:22" ht="12.75">
      <c r="U103" s="8">
        <v>103</v>
      </c>
      <c r="V103" s="3" t="s">
        <v>128</v>
      </c>
    </row>
    <row r="104" spans="21:22" ht="12.75">
      <c r="U104" s="8">
        <v>104</v>
      </c>
      <c r="V104" s="3" t="s">
        <v>129</v>
      </c>
    </row>
    <row r="105" spans="21:22" ht="12.75">
      <c r="U105" s="8">
        <v>105</v>
      </c>
      <c r="V105" s="3" t="s">
        <v>130</v>
      </c>
    </row>
    <row r="106" spans="21:22" ht="12.75">
      <c r="U106" s="8">
        <v>106</v>
      </c>
      <c r="V106" s="3" t="s">
        <v>131</v>
      </c>
    </row>
    <row r="107" spans="21:22" ht="12.75">
      <c r="U107" s="8">
        <v>107</v>
      </c>
      <c r="V107" s="3" t="s">
        <v>132</v>
      </c>
    </row>
    <row r="108" spans="21:22" ht="12.75">
      <c r="U108" s="8">
        <v>108</v>
      </c>
      <c r="V108" s="3" t="s">
        <v>133</v>
      </c>
    </row>
    <row r="109" spans="21:22" ht="12.75">
      <c r="U109" s="8">
        <v>109</v>
      </c>
      <c r="V109" s="3" t="s">
        <v>134</v>
      </c>
    </row>
    <row r="110" spans="21:22" ht="12.75">
      <c r="U110" s="8">
        <v>110</v>
      </c>
      <c r="V110" s="3" t="s">
        <v>135</v>
      </c>
    </row>
    <row r="111" spans="21:22" ht="12.75">
      <c r="U111" s="8">
        <v>111</v>
      </c>
      <c r="V111" s="3" t="s">
        <v>136</v>
      </c>
    </row>
    <row r="112" spans="21:22" ht="12.75">
      <c r="U112" s="8">
        <v>112</v>
      </c>
      <c r="V112" s="3" t="s">
        <v>137</v>
      </c>
    </row>
    <row r="113" spans="21:22" ht="12.75">
      <c r="U113" s="8">
        <v>113</v>
      </c>
      <c r="V113" s="3" t="s">
        <v>138</v>
      </c>
    </row>
    <row r="114" spans="21:22" ht="12.75">
      <c r="U114" s="8">
        <v>114</v>
      </c>
      <c r="V114" s="3" t="s">
        <v>139</v>
      </c>
    </row>
    <row r="115" spans="21:22" ht="12.75">
      <c r="U115" s="8">
        <v>115</v>
      </c>
      <c r="V115" s="3" t="s">
        <v>140</v>
      </c>
    </row>
    <row r="116" spans="21:22" ht="12.75">
      <c r="U116" s="8">
        <v>116</v>
      </c>
      <c r="V116" s="3" t="s">
        <v>141</v>
      </c>
    </row>
    <row r="117" spans="21:22" ht="12.75">
      <c r="U117" s="8">
        <v>117</v>
      </c>
      <c r="V117" s="3" t="s">
        <v>142</v>
      </c>
    </row>
    <row r="118" spans="21:22" ht="12.75">
      <c r="U118" s="8">
        <v>118</v>
      </c>
      <c r="V118" s="3" t="s">
        <v>143</v>
      </c>
    </row>
    <row r="119" spans="21:22" ht="12.75">
      <c r="U119" s="8">
        <v>119</v>
      </c>
      <c r="V119" s="3" t="s">
        <v>144</v>
      </c>
    </row>
    <row r="120" spans="21:22" ht="12.75">
      <c r="U120" s="8">
        <v>120</v>
      </c>
      <c r="V120" s="3" t="s">
        <v>145</v>
      </c>
    </row>
    <row r="121" spans="21:22" ht="12.75">
      <c r="U121" s="8">
        <v>121</v>
      </c>
      <c r="V121" s="3" t="s">
        <v>146</v>
      </c>
    </row>
    <row r="122" spans="21:22" ht="12.75">
      <c r="U122" s="8">
        <v>122</v>
      </c>
      <c r="V122" s="3" t="s">
        <v>147</v>
      </c>
    </row>
    <row r="123" spans="21:22" ht="12.75">
      <c r="U123" s="8">
        <v>123</v>
      </c>
      <c r="V123" s="3" t="s">
        <v>148</v>
      </c>
    </row>
    <row r="124" spans="21:22" ht="12.75">
      <c r="U124" s="8">
        <v>124</v>
      </c>
      <c r="V124" s="3" t="s">
        <v>149</v>
      </c>
    </row>
    <row r="125" spans="21:22" ht="12.75">
      <c r="U125" s="8">
        <v>125</v>
      </c>
      <c r="V125" s="3" t="s">
        <v>150</v>
      </c>
    </row>
    <row r="126" spans="21:22" ht="12.75">
      <c r="U126" s="8">
        <v>126</v>
      </c>
      <c r="V126" s="3" t="s">
        <v>151</v>
      </c>
    </row>
    <row r="127" spans="21:22" ht="12.75">
      <c r="U127" s="8">
        <v>127</v>
      </c>
      <c r="V127" s="3" t="s">
        <v>152</v>
      </c>
    </row>
    <row r="128" spans="21:22" ht="12.75">
      <c r="U128" s="8">
        <v>128</v>
      </c>
      <c r="V128" s="3" t="s">
        <v>153</v>
      </c>
    </row>
    <row r="129" spans="21:22" ht="12.75">
      <c r="U129" s="8">
        <v>129</v>
      </c>
      <c r="V129" s="3" t="s">
        <v>154</v>
      </c>
    </row>
    <row r="130" spans="21:22" ht="12.75">
      <c r="U130" s="8">
        <v>130</v>
      </c>
      <c r="V130" s="3" t="s">
        <v>155</v>
      </c>
    </row>
    <row r="131" spans="21:22" ht="12.75">
      <c r="U131" s="8">
        <v>131</v>
      </c>
      <c r="V131" s="3" t="s">
        <v>156</v>
      </c>
    </row>
    <row r="132" spans="21:22" ht="12.75">
      <c r="U132" s="8">
        <v>132</v>
      </c>
      <c r="V132" s="3" t="s">
        <v>157</v>
      </c>
    </row>
    <row r="133" spans="21:22" ht="12.75">
      <c r="U133" s="8">
        <v>133</v>
      </c>
      <c r="V133" s="3" t="s">
        <v>158</v>
      </c>
    </row>
    <row r="134" spans="21:22" ht="12.75">
      <c r="U134" s="8">
        <v>134</v>
      </c>
      <c r="V134" s="3" t="s">
        <v>159</v>
      </c>
    </row>
    <row r="135" spans="21:22" ht="12.75">
      <c r="U135" s="8">
        <v>135</v>
      </c>
      <c r="V135" s="3" t="s">
        <v>160</v>
      </c>
    </row>
    <row r="136" spans="21:22" ht="12.75">
      <c r="U136" s="8">
        <v>136</v>
      </c>
      <c r="V136" s="3" t="s">
        <v>161</v>
      </c>
    </row>
    <row r="137" spans="21:22" ht="12.75">
      <c r="U137" s="8">
        <v>137</v>
      </c>
      <c r="V137" s="3" t="s">
        <v>162</v>
      </c>
    </row>
    <row r="138" spans="21:22" ht="12.75">
      <c r="U138" s="8">
        <v>138</v>
      </c>
      <c r="V138" s="3" t="s">
        <v>163</v>
      </c>
    </row>
    <row r="139" spans="21:22" ht="12.75">
      <c r="U139" s="8">
        <v>139</v>
      </c>
      <c r="V139" s="3" t="s">
        <v>164</v>
      </c>
    </row>
    <row r="140" spans="21:22" ht="12.75">
      <c r="U140" s="8">
        <v>140</v>
      </c>
      <c r="V140" s="3" t="s">
        <v>165</v>
      </c>
    </row>
    <row r="141" spans="21:22" ht="12.75">
      <c r="U141" s="8">
        <v>141</v>
      </c>
      <c r="V141" s="3" t="s">
        <v>166</v>
      </c>
    </row>
    <row r="142" spans="21:22" ht="12.75">
      <c r="U142" s="8">
        <v>142</v>
      </c>
      <c r="V142" s="3" t="s">
        <v>167</v>
      </c>
    </row>
    <row r="143" spans="21:22" ht="12.75">
      <c r="U143" s="8">
        <v>143</v>
      </c>
      <c r="V143" s="3" t="s">
        <v>168</v>
      </c>
    </row>
    <row r="144" spans="21:22" ht="12.75">
      <c r="U144" s="8">
        <v>144</v>
      </c>
      <c r="V144" s="3" t="s">
        <v>169</v>
      </c>
    </row>
    <row r="145" spans="21:22" ht="12.75">
      <c r="U145" s="8">
        <v>145</v>
      </c>
      <c r="V145" s="3" t="s">
        <v>170</v>
      </c>
    </row>
    <row r="146" spans="21:22" ht="12.75">
      <c r="U146" s="8">
        <v>146</v>
      </c>
      <c r="V146" s="3" t="s">
        <v>171</v>
      </c>
    </row>
    <row r="147" spans="21:22" ht="12.75">
      <c r="U147" s="8">
        <v>147</v>
      </c>
      <c r="V147" s="3" t="s">
        <v>172</v>
      </c>
    </row>
    <row r="148" spans="21:22" ht="12.75">
      <c r="U148" s="8">
        <v>148</v>
      </c>
      <c r="V148" s="3" t="s">
        <v>173</v>
      </c>
    </row>
    <row r="149" spans="21:22" ht="12.75">
      <c r="U149" s="8">
        <v>149</v>
      </c>
      <c r="V149" s="3" t="s">
        <v>174</v>
      </c>
    </row>
    <row r="150" spans="21:22" ht="12.75">
      <c r="U150" s="8">
        <v>150</v>
      </c>
      <c r="V150" s="3" t="s">
        <v>175</v>
      </c>
    </row>
    <row r="151" spans="21:22" ht="12.75">
      <c r="U151" s="8">
        <v>151</v>
      </c>
      <c r="V151" s="3" t="s">
        <v>176</v>
      </c>
    </row>
    <row r="152" spans="21:22" ht="12.75">
      <c r="U152" s="8">
        <v>152</v>
      </c>
      <c r="V152" s="3" t="s">
        <v>177</v>
      </c>
    </row>
    <row r="153" spans="21:22" ht="12.75">
      <c r="U153" s="8">
        <v>153</v>
      </c>
      <c r="V153" s="3" t="s">
        <v>178</v>
      </c>
    </row>
    <row r="154" spans="21:22" ht="12.75">
      <c r="U154" s="8">
        <v>154</v>
      </c>
      <c r="V154" s="3" t="s">
        <v>179</v>
      </c>
    </row>
    <row r="155" spans="21:22" ht="12.75">
      <c r="U155" s="8">
        <v>155</v>
      </c>
      <c r="V155" s="3" t="s">
        <v>180</v>
      </c>
    </row>
    <row r="156" spans="21:22" ht="12.75">
      <c r="U156" s="8">
        <v>156</v>
      </c>
      <c r="V156" s="3" t="s">
        <v>181</v>
      </c>
    </row>
    <row r="157" spans="21:22" ht="12.75">
      <c r="U157" s="8">
        <v>157</v>
      </c>
      <c r="V157" s="3" t="s">
        <v>182</v>
      </c>
    </row>
    <row r="158" spans="21:22" ht="12.75">
      <c r="U158" s="8">
        <v>158</v>
      </c>
      <c r="V158" s="3" t="s">
        <v>183</v>
      </c>
    </row>
    <row r="159" spans="21:22" ht="12.75">
      <c r="U159" s="8">
        <v>159</v>
      </c>
      <c r="V159" s="3" t="s">
        <v>184</v>
      </c>
    </row>
    <row r="160" spans="21:22" ht="12.75">
      <c r="U160" s="8">
        <v>160</v>
      </c>
      <c r="V160" s="3" t="s">
        <v>185</v>
      </c>
    </row>
    <row r="161" spans="21:22" ht="12.75">
      <c r="U161" s="8">
        <v>161</v>
      </c>
      <c r="V161" s="3" t="s">
        <v>186</v>
      </c>
    </row>
    <row r="162" spans="21:22" ht="12.75">
      <c r="U162" s="8">
        <v>162</v>
      </c>
      <c r="V162" s="3" t="s">
        <v>187</v>
      </c>
    </row>
    <row r="163" spans="21:22" ht="12.75">
      <c r="U163" s="8">
        <v>163</v>
      </c>
      <c r="V163" s="3" t="s">
        <v>188</v>
      </c>
    </row>
    <row r="164" spans="21:22" ht="12.75">
      <c r="U164" s="8">
        <v>164</v>
      </c>
      <c r="V164" s="3" t="s">
        <v>189</v>
      </c>
    </row>
    <row r="165" spans="21:22" ht="12.75">
      <c r="U165" s="8">
        <v>165</v>
      </c>
      <c r="V165" s="3" t="s">
        <v>190</v>
      </c>
    </row>
    <row r="166" spans="21:22" ht="12.75">
      <c r="U166" s="8">
        <v>166</v>
      </c>
      <c r="V166" s="3" t="s">
        <v>191</v>
      </c>
    </row>
    <row r="167" spans="21:22" ht="12.75">
      <c r="U167" s="8">
        <v>167</v>
      </c>
      <c r="V167" s="3" t="s">
        <v>192</v>
      </c>
    </row>
    <row r="168" spans="21:22" ht="12.75">
      <c r="U168" s="8">
        <v>168</v>
      </c>
      <c r="V168" s="3" t="s">
        <v>193</v>
      </c>
    </row>
    <row r="169" spans="21:22" ht="12.75">
      <c r="U169" s="8">
        <v>169</v>
      </c>
      <c r="V169" s="3" t="s">
        <v>194</v>
      </c>
    </row>
    <row r="170" spans="21:22" ht="12.75">
      <c r="U170" s="8">
        <v>170</v>
      </c>
      <c r="V170" s="3" t="s">
        <v>195</v>
      </c>
    </row>
    <row r="171" spans="21:22" ht="12.75">
      <c r="U171" s="8">
        <v>171</v>
      </c>
      <c r="V171" s="3" t="s">
        <v>196</v>
      </c>
    </row>
    <row r="172" spans="21:22" ht="12.75">
      <c r="U172" s="8">
        <v>172</v>
      </c>
      <c r="V172" s="3" t="s">
        <v>197</v>
      </c>
    </row>
    <row r="173" spans="21:22" ht="12.75">
      <c r="U173" s="8">
        <v>173</v>
      </c>
      <c r="V173" s="3" t="s">
        <v>198</v>
      </c>
    </row>
    <row r="174" spans="21:22" ht="12.75">
      <c r="U174" s="8">
        <v>174</v>
      </c>
      <c r="V174" s="3" t="s">
        <v>199</v>
      </c>
    </row>
    <row r="175" spans="21:22" ht="12.75">
      <c r="U175" s="8">
        <v>175</v>
      </c>
      <c r="V175" s="3" t="s">
        <v>200</v>
      </c>
    </row>
    <row r="176" spans="21:22" ht="12.75">
      <c r="U176" s="8">
        <v>176</v>
      </c>
      <c r="V176" s="3" t="s">
        <v>201</v>
      </c>
    </row>
    <row r="177" spans="21:22" ht="12.75">
      <c r="U177" s="8">
        <v>177</v>
      </c>
      <c r="V177" s="3" t="s">
        <v>202</v>
      </c>
    </row>
    <row r="178" spans="21:22" ht="12.75">
      <c r="U178" s="8">
        <v>178</v>
      </c>
      <c r="V178" s="3" t="s">
        <v>203</v>
      </c>
    </row>
    <row r="179" spans="21:22" ht="12.75">
      <c r="U179" s="8">
        <v>179</v>
      </c>
      <c r="V179" s="3" t="s">
        <v>204</v>
      </c>
    </row>
    <row r="180" spans="21:22" ht="12.75">
      <c r="U180" s="8">
        <v>180</v>
      </c>
      <c r="V180" s="3" t="s">
        <v>205</v>
      </c>
    </row>
    <row r="181" spans="21:22" ht="12.75">
      <c r="U181" s="8">
        <v>181</v>
      </c>
      <c r="V181" s="3" t="s">
        <v>206</v>
      </c>
    </row>
    <row r="182" spans="21:22" ht="12.75">
      <c r="U182" s="8">
        <v>182</v>
      </c>
      <c r="V182" s="3" t="s">
        <v>207</v>
      </c>
    </row>
    <row r="183" spans="21:22" ht="12.75">
      <c r="U183" s="8">
        <v>183</v>
      </c>
      <c r="V183" s="3" t="s">
        <v>208</v>
      </c>
    </row>
    <row r="184" spans="21:22" ht="12.75">
      <c r="U184" s="8">
        <v>184</v>
      </c>
      <c r="V184" s="3" t="s">
        <v>209</v>
      </c>
    </row>
    <row r="185" spans="21:22" ht="12.75">
      <c r="U185" s="8">
        <v>185</v>
      </c>
      <c r="V185" s="3" t="s">
        <v>210</v>
      </c>
    </row>
    <row r="186" spans="21:22" ht="12.75">
      <c r="U186" s="8">
        <v>186</v>
      </c>
      <c r="V186" s="3" t="s">
        <v>211</v>
      </c>
    </row>
    <row r="187" spans="21:22" ht="12.75">
      <c r="U187" s="8">
        <v>187</v>
      </c>
      <c r="V187" s="3" t="s">
        <v>212</v>
      </c>
    </row>
    <row r="188" spans="21:22" ht="12.75">
      <c r="U188" s="8">
        <v>188</v>
      </c>
      <c r="V188" s="3" t="s">
        <v>213</v>
      </c>
    </row>
    <row r="189" spans="21:22" ht="12.75">
      <c r="U189" s="8">
        <v>189</v>
      </c>
      <c r="V189" s="3" t="s">
        <v>214</v>
      </c>
    </row>
    <row r="190" spans="21:22" ht="12.75">
      <c r="U190" s="8">
        <v>190</v>
      </c>
      <c r="V190" s="3" t="s">
        <v>215</v>
      </c>
    </row>
    <row r="191" spans="21:22" ht="12.75">
      <c r="U191" s="8">
        <v>191</v>
      </c>
      <c r="V191" s="3" t="s">
        <v>216</v>
      </c>
    </row>
    <row r="192" spans="21:22" ht="12.75">
      <c r="U192" s="8">
        <v>192</v>
      </c>
      <c r="V192" s="3" t="s">
        <v>217</v>
      </c>
    </row>
    <row r="193" spans="21:22" ht="12.75">
      <c r="U193" s="8">
        <v>193</v>
      </c>
      <c r="V193" s="3" t="s">
        <v>218</v>
      </c>
    </row>
    <row r="194" spans="21:22" ht="12.75">
      <c r="U194" s="8">
        <v>194</v>
      </c>
      <c r="V194" s="3" t="s">
        <v>219</v>
      </c>
    </row>
    <row r="195" spans="21:22" ht="12.75">
      <c r="U195" s="8">
        <v>195</v>
      </c>
      <c r="V195" s="3" t="s">
        <v>220</v>
      </c>
    </row>
    <row r="196" spans="21:22" ht="12.75">
      <c r="U196" s="8">
        <v>196</v>
      </c>
      <c r="V196" s="3" t="s">
        <v>221</v>
      </c>
    </row>
    <row r="197" spans="21:22" ht="12.75">
      <c r="U197" s="8">
        <v>197</v>
      </c>
      <c r="V197" s="3" t="s">
        <v>222</v>
      </c>
    </row>
    <row r="198" spans="21:22" ht="12.75">
      <c r="U198" s="8">
        <v>198</v>
      </c>
      <c r="V198" s="3" t="s">
        <v>223</v>
      </c>
    </row>
    <row r="199" spans="21:22" ht="12.75">
      <c r="U199" s="8">
        <v>199</v>
      </c>
      <c r="V199" s="3" t="s">
        <v>224</v>
      </c>
    </row>
    <row r="200" spans="21:22" ht="12.75">
      <c r="U200" s="8">
        <v>200</v>
      </c>
      <c r="V200" s="3" t="s">
        <v>225</v>
      </c>
    </row>
    <row r="201" spans="21:22" ht="12.75">
      <c r="U201" s="8">
        <v>201</v>
      </c>
      <c r="V201" s="3" t="s">
        <v>226</v>
      </c>
    </row>
    <row r="202" spans="21:22" ht="12.75">
      <c r="U202" s="8">
        <v>202</v>
      </c>
      <c r="V202" s="3" t="s">
        <v>227</v>
      </c>
    </row>
    <row r="203" spans="21:22" ht="12.75">
      <c r="U203" s="8">
        <v>203</v>
      </c>
      <c r="V203" s="3" t="s">
        <v>228</v>
      </c>
    </row>
    <row r="204" spans="21:22" ht="12.75">
      <c r="U204" s="8">
        <v>204</v>
      </c>
      <c r="V204" s="3" t="s">
        <v>229</v>
      </c>
    </row>
    <row r="205" spans="21:22" ht="12.75">
      <c r="U205" s="8">
        <v>205</v>
      </c>
      <c r="V205" s="3" t="s">
        <v>230</v>
      </c>
    </row>
    <row r="206" spans="21:22" ht="12.75">
      <c r="U206" s="8">
        <v>206</v>
      </c>
      <c r="V206" s="3" t="s">
        <v>231</v>
      </c>
    </row>
    <row r="207" spans="21:22" ht="12.75">
      <c r="U207" s="8">
        <v>207</v>
      </c>
      <c r="V207" s="3" t="s">
        <v>232</v>
      </c>
    </row>
    <row r="208" spans="21:22" ht="12.75">
      <c r="U208" s="8">
        <v>208</v>
      </c>
      <c r="V208" s="3" t="s">
        <v>233</v>
      </c>
    </row>
    <row r="209" spans="21:22" ht="12.75">
      <c r="U209" s="8">
        <v>209</v>
      </c>
      <c r="V209" s="3" t="s">
        <v>234</v>
      </c>
    </row>
    <row r="210" spans="21:22" ht="12.75">
      <c r="U210" s="8">
        <v>210</v>
      </c>
      <c r="V210" s="3" t="s">
        <v>235</v>
      </c>
    </row>
    <row r="211" spans="21:22" ht="12.75">
      <c r="U211" s="8">
        <v>211</v>
      </c>
      <c r="V211" s="3" t="s">
        <v>236</v>
      </c>
    </row>
    <row r="212" spans="21:22" ht="12.75">
      <c r="U212" s="8">
        <v>212</v>
      </c>
      <c r="V212" s="3" t="s">
        <v>237</v>
      </c>
    </row>
    <row r="213" spans="21:22" ht="12.75">
      <c r="U213" s="8">
        <v>213</v>
      </c>
      <c r="V213" s="3" t="s">
        <v>238</v>
      </c>
    </row>
    <row r="214" spans="21:22" ht="12.75">
      <c r="U214" s="8">
        <v>214</v>
      </c>
      <c r="V214" s="3" t="s">
        <v>239</v>
      </c>
    </row>
    <row r="215" spans="21:22" ht="12.75">
      <c r="U215" s="8">
        <v>215</v>
      </c>
      <c r="V215" s="3" t="s">
        <v>240</v>
      </c>
    </row>
    <row r="216" spans="21:22" ht="12.75">
      <c r="U216" s="8">
        <v>216</v>
      </c>
      <c r="V216" s="3" t="s">
        <v>241</v>
      </c>
    </row>
    <row r="217" spans="21:22" ht="12.75">
      <c r="U217" s="8">
        <v>217</v>
      </c>
      <c r="V217" s="3" t="s">
        <v>242</v>
      </c>
    </row>
    <row r="218" spans="21:22" ht="12.75">
      <c r="U218" s="8">
        <v>218</v>
      </c>
      <c r="V218" s="3" t="s">
        <v>243</v>
      </c>
    </row>
    <row r="219" spans="21:22" ht="12.75">
      <c r="U219" s="8">
        <v>219</v>
      </c>
      <c r="V219" s="3" t="s">
        <v>244</v>
      </c>
    </row>
    <row r="220" spans="21:22" ht="12.75">
      <c r="U220" s="8">
        <v>220</v>
      </c>
      <c r="V220" s="3" t="s">
        <v>245</v>
      </c>
    </row>
    <row r="221" spans="21:22" ht="12.75">
      <c r="U221" s="8">
        <v>221</v>
      </c>
      <c r="V221" s="3" t="s">
        <v>246</v>
      </c>
    </row>
    <row r="222" spans="21:22" ht="12.75">
      <c r="U222" s="8">
        <v>222</v>
      </c>
      <c r="V222" s="3" t="s">
        <v>247</v>
      </c>
    </row>
    <row r="223" spans="21:22" ht="12.75">
      <c r="U223" s="8">
        <v>223</v>
      </c>
      <c r="V223" s="3" t="s">
        <v>248</v>
      </c>
    </row>
    <row r="224" spans="21:22" ht="12.75">
      <c r="U224" s="8">
        <v>224</v>
      </c>
      <c r="V224" s="3" t="s">
        <v>249</v>
      </c>
    </row>
    <row r="225" spans="21:22" ht="12.75">
      <c r="U225" s="8">
        <v>225</v>
      </c>
      <c r="V225" s="3" t="s">
        <v>250</v>
      </c>
    </row>
    <row r="226" spans="21:22" ht="12.75">
      <c r="U226" s="8">
        <v>226</v>
      </c>
      <c r="V226" s="3" t="s">
        <v>251</v>
      </c>
    </row>
    <row r="227" spans="21:22" ht="12.75">
      <c r="U227" s="8">
        <v>227</v>
      </c>
      <c r="V227" s="3" t="s">
        <v>252</v>
      </c>
    </row>
    <row r="228" spans="21:22" ht="12.75">
      <c r="U228" s="8">
        <v>228</v>
      </c>
      <c r="V228" s="3" t="s">
        <v>253</v>
      </c>
    </row>
    <row r="229" spans="21:22" ht="12.75">
      <c r="U229" s="8">
        <v>229</v>
      </c>
      <c r="V229" s="3" t="s">
        <v>254</v>
      </c>
    </row>
    <row r="230" spans="21:22" ht="12.75">
      <c r="U230" s="8">
        <v>230</v>
      </c>
      <c r="V230" s="3" t="s">
        <v>255</v>
      </c>
    </row>
    <row r="231" spans="21:22" ht="12.75">
      <c r="U231" s="8">
        <v>231</v>
      </c>
      <c r="V231" s="3" t="s">
        <v>256</v>
      </c>
    </row>
    <row r="232" spans="21:22" ht="12.75">
      <c r="U232" s="8">
        <v>232</v>
      </c>
      <c r="V232" s="3" t="s">
        <v>257</v>
      </c>
    </row>
    <row r="233" spans="21:22" ht="12.75">
      <c r="U233" s="8">
        <v>233</v>
      </c>
      <c r="V233" s="3" t="s">
        <v>258</v>
      </c>
    </row>
    <row r="234" spans="21:22" ht="12.75">
      <c r="U234" s="8">
        <v>234</v>
      </c>
      <c r="V234" s="3" t="s">
        <v>259</v>
      </c>
    </row>
    <row r="235" spans="21:22" ht="12.75">
      <c r="U235" s="8">
        <v>235</v>
      </c>
      <c r="V235" s="3" t="s">
        <v>260</v>
      </c>
    </row>
    <row r="236" spans="21:22" ht="12.75">
      <c r="U236" s="8">
        <v>236</v>
      </c>
      <c r="V236" s="3" t="s">
        <v>261</v>
      </c>
    </row>
    <row r="237" spans="21:22" ht="12.75">
      <c r="U237" s="8">
        <v>237</v>
      </c>
      <c r="V237" s="3" t="s">
        <v>262</v>
      </c>
    </row>
    <row r="238" spans="21:22" ht="12.75">
      <c r="U238" s="8">
        <v>238</v>
      </c>
      <c r="V238" s="3" t="s">
        <v>263</v>
      </c>
    </row>
    <row r="239" spans="21:22" ht="12.75">
      <c r="U239" s="8">
        <v>239</v>
      </c>
      <c r="V239" s="3" t="s">
        <v>264</v>
      </c>
    </row>
    <row r="240" spans="21:22" ht="12.75">
      <c r="U240" s="8">
        <v>240</v>
      </c>
      <c r="V240" s="3" t="s">
        <v>265</v>
      </c>
    </row>
    <row r="241" spans="21:22" ht="12.75">
      <c r="U241" s="8">
        <v>241</v>
      </c>
      <c r="V241" s="3" t="s">
        <v>266</v>
      </c>
    </row>
    <row r="242" spans="21:22" ht="12.75">
      <c r="U242" s="8">
        <v>242</v>
      </c>
      <c r="V242" s="3" t="s">
        <v>267</v>
      </c>
    </row>
    <row r="243" spans="21:22" ht="12.75">
      <c r="U243" s="8">
        <v>243</v>
      </c>
      <c r="V243" s="3" t="s">
        <v>268</v>
      </c>
    </row>
    <row r="244" spans="21:22" ht="12.75">
      <c r="U244" s="8">
        <v>244</v>
      </c>
      <c r="V244" s="3" t="s">
        <v>269</v>
      </c>
    </row>
    <row r="245" spans="21:22" ht="12.75">
      <c r="U245" s="8">
        <v>245</v>
      </c>
      <c r="V245" s="3" t="s">
        <v>270</v>
      </c>
    </row>
    <row r="246" spans="21:22" ht="12.75">
      <c r="U246" s="8">
        <v>246</v>
      </c>
      <c r="V246" s="3" t="s">
        <v>271</v>
      </c>
    </row>
    <row r="247" spans="21:22" ht="12.75">
      <c r="U247" s="8">
        <v>247</v>
      </c>
      <c r="V247" s="3" t="s">
        <v>272</v>
      </c>
    </row>
    <row r="248" spans="21:22" ht="12.75">
      <c r="U248" s="8">
        <v>248</v>
      </c>
      <c r="V248" s="3" t="s">
        <v>273</v>
      </c>
    </row>
    <row r="249" spans="21:22" ht="12.75">
      <c r="U249" s="8">
        <v>249</v>
      </c>
      <c r="V249" s="3" t="s">
        <v>274</v>
      </c>
    </row>
    <row r="250" spans="21:22" ht="12.75">
      <c r="U250" s="8">
        <v>250</v>
      </c>
      <c r="V250" s="3" t="s">
        <v>275</v>
      </c>
    </row>
    <row r="251" spans="21:22" ht="12.75">
      <c r="U251" s="8">
        <v>251</v>
      </c>
      <c r="V251" s="3" t="s">
        <v>276</v>
      </c>
    </row>
    <row r="252" spans="21:22" ht="12.75">
      <c r="U252" s="8">
        <v>252</v>
      </c>
      <c r="V252" s="3" t="s">
        <v>277</v>
      </c>
    </row>
    <row r="253" spans="21:22" ht="12.75">
      <c r="U253" s="8">
        <v>253</v>
      </c>
      <c r="V253" s="3" t="s">
        <v>278</v>
      </c>
    </row>
    <row r="254" spans="21:22" ht="12.75">
      <c r="U254" s="8">
        <v>254</v>
      </c>
      <c r="V254" s="3" t="s">
        <v>279</v>
      </c>
    </row>
    <row r="255" spans="21:22" ht="12.75">
      <c r="U255" s="8">
        <v>255</v>
      </c>
      <c r="V255" s="3" t="s">
        <v>280</v>
      </c>
    </row>
    <row r="256" spans="21:22" ht="12.75">
      <c r="U256" s="8">
        <v>256</v>
      </c>
      <c r="V256" s="3" t="s">
        <v>281</v>
      </c>
    </row>
    <row r="257" spans="21:22" ht="12.75">
      <c r="U257" s="8">
        <v>257</v>
      </c>
      <c r="V257" s="3" t="s">
        <v>282</v>
      </c>
    </row>
    <row r="258" spans="21:22" ht="12.75">
      <c r="U258" s="8">
        <v>258</v>
      </c>
      <c r="V258" s="3" t="s">
        <v>283</v>
      </c>
    </row>
    <row r="259" spans="21:22" ht="12.75">
      <c r="U259" s="8">
        <v>259</v>
      </c>
      <c r="V259" s="3" t="s">
        <v>284</v>
      </c>
    </row>
    <row r="260" spans="21:22" ht="12.75">
      <c r="U260" s="8">
        <v>260</v>
      </c>
      <c r="V260" s="3" t="s">
        <v>285</v>
      </c>
    </row>
    <row r="261" spans="21:22" ht="12.75">
      <c r="U261" s="8">
        <v>261</v>
      </c>
      <c r="V261" s="3" t="s">
        <v>286</v>
      </c>
    </row>
    <row r="262" spans="21:22" ht="12.75">
      <c r="U262" s="8">
        <v>262</v>
      </c>
      <c r="V262" s="3" t="s">
        <v>287</v>
      </c>
    </row>
    <row r="263" spans="21:22" ht="12.75">
      <c r="U263" s="8">
        <v>263</v>
      </c>
      <c r="V263" s="3" t="s">
        <v>288</v>
      </c>
    </row>
    <row r="264" spans="21:22" ht="12.75">
      <c r="U264" s="8">
        <v>264</v>
      </c>
      <c r="V264" s="3" t="s">
        <v>289</v>
      </c>
    </row>
    <row r="265" spans="21:22" ht="12.75">
      <c r="U265" s="8">
        <v>265</v>
      </c>
      <c r="V265" s="3" t="s">
        <v>290</v>
      </c>
    </row>
    <row r="266" spans="21:22" ht="12.75">
      <c r="U266" s="8">
        <v>266</v>
      </c>
      <c r="V266" s="3" t="s">
        <v>291</v>
      </c>
    </row>
    <row r="267" spans="21:22" ht="12.75">
      <c r="U267" s="8">
        <v>267</v>
      </c>
      <c r="V267" s="3" t="s">
        <v>292</v>
      </c>
    </row>
    <row r="268" spans="21:22" ht="12.75">
      <c r="U268" s="8">
        <v>268</v>
      </c>
      <c r="V268" s="3" t="s">
        <v>293</v>
      </c>
    </row>
    <row r="269" spans="21:22" ht="12.75">
      <c r="U269" s="8">
        <v>269</v>
      </c>
      <c r="V269" s="3" t="s">
        <v>294</v>
      </c>
    </row>
    <row r="270" spans="21:22" ht="12.75">
      <c r="U270" s="8">
        <v>270</v>
      </c>
      <c r="V270" s="3" t="s">
        <v>295</v>
      </c>
    </row>
    <row r="271" spans="21:22" ht="12.75">
      <c r="U271" s="8">
        <v>271</v>
      </c>
      <c r="V271" s="3" t="s">
        <v>296</v>
      </c>
    </row>
    <row r="272" spans="21:22" ht="12.75">
      <c r="U272" s="8">
        <v>272</v>
      </c>
      <c r="V272" s="3" t="s">
        <v>297</v>
      </c>
    </row>
    <row r="273" spans="21:22" ht="12.75">
      <c r="U273" s="8">
        <v>273</v>
      </c>
      <c r="V273" s="3" t="s">
        <v>298</v>
      </c>
    </row>
    <row r="274" spans="21:22" ht="12.75">
      <c r="U274" s="8">
        <v>274</v>
      </c>
      <c r="V274" s="3" t="s">
        <v>299</v>
      </c>
    </row>
    <row r="275" spans="21:22" ht="12.75">
      <c r="U275" s="8">
        <v>275</v>
      </c>
      <c r="V275" s="3" t="s">
        <v>300</v>
      </c>
    </row>
    <row r="276" spans="21:22" ht="12.75">
      <c r="U276" s="8">
        <v>276</v>
      </c>
      <c r="V276" s="3" t="s">
        <v>301</v>
      </c>
    </row>
    <row r="277" spans="21:22" ht="12.75">
      <c r="U277" s="8">
        <v>277</v>
      </c>
      <c r="V277" s="3" t="s">
        <v>302</v>
      </c>
    </row>
    <row r="278" spans="21:22" ht="12.75">
      <c r="U278" s="8">
        <v>278</v>
      </c>
      <c r="V278" s="3" t="s">
        <v>303</v>
      </c>
    </row>
    <row r="279" spans="21:22" ht="12.75">
      <c r="U279" s="8">
        <v>279</v>
      </c>
      <c r="V279" s="3" t="s">
        <v>304</v>
      </c>
    </row>
    <row r="280" spans="21:22" ht="12.75">
      <c r="U280" s="8">
        <v>280</v>
      </c>
      <c r="V280" s="3" t="s">
        <v>305</v>
      </c>
    </row>
    <row r="281" spans="21:22" ht="12.75">
      <c r="U281" s="8">
        <v>281</v>
      </c>
      <c r="V281" s="3" t="s">
        <v>306</v>
      </c>
    </row>
    <row r="282" spans="21:22" ht="12.75">
      <c r="U282" s="8">
        <v>282</v>
      </c>
      <c r="V282" s="3" t="s">
        <v>307</v>
      </c>
    </row>
    <row r="283" spans="21:22" ht="12.75">
      <c r="U283" s="8">
        <v>283</v>
      </c>
      <c r="V283" s="3" t="s">
        <v>308</v>
      </c>
    </row>
    <row r="284" spans="21:22" ht="12.75">
      <c r="U284" s="8">
        <v>284</v>
      </c>
      <c r="V284" s="3" t="s">
        <v>309</v>
      </c>
    </row>
    <row r="285" spans="21:22" ht="12.75">
      <c r="U285" s="8">
        <v>285</v>
      </c>
      <c r="V285" s="3" t="s">
        <v>310</v>
      </c>
    </row>
    <row r="286" spans="21:22" ht="12.75">
      <c r="U286" s="8">
        <v>286</v>
      </c>
      <c r="V286" s="3" t="s">
        <v>311</v>
      </c>
    </row>
    <row r="287" spans="21:22" ht="12.75">
      <c r="U287" s="8">
        <v>287</v>
      </c>
      <c r="V287" s="3" t="s">
        <v>312</v>
      </c>
    </row>
    <row r="288" spans="21:22" ht="12.75">
      <c r="U288" s="8">
        <v>288</v>
      </c>
      <c r="V288" s="3" t="s">
        <v>313</v>
      </c>
    </row>
    <row r="289" spans="21:22" ht="12.75">
      <c r="U289" s="8">
        <v>289</v>
      </c>
      <c r="V289" s="3" t="s">
        <v>314</v>
      </c>
    </row>
    <row r="290" spans="21:22" ht="12.75">
      <c r="U290" s="8">
        <v>290</v>
      </c>
      <c r="V290" s="3" t="s">
        <v>315</v>
      </c>
    </row>
    <row r="291" spans="21:22" ht="12.75">
      <c r="U291" s="8">
        <v>291</v>
      </c>
      <c r="V291" s="3" t="s">
        <v>316</v>
      </c>
    </row>
    <row r="292" spans="21:22" ht="12.75">
      <c r="U292" s="8">
        <v>292</v>
      </c>
      <c r="V292" s="3" t="s">
        <v>317</v>
      </c>
    </row>
    <row r="293" spans="21:22" ht="12.75">
      <c r="U293" s="8">
        <v>293</v>
      </c>
      <c r="V293" s="3" t="s">
        <v>318</v>
      </c>
    </row>
    <row r="294" spans="21:22" ht="12.75">
      <c r="U294" s="8">
        <v>294</v>
      </c>
      <c r="V294" s="3" t="s">
        <v>319</v>
      </c>
    </row>
    <row r="295" spans="21:22" ht="12.75">
      <c r="U295" s="8">
        <v>295</v>
      </c>
      <c r="V295" s="3" t="s">
        <v>320</v>
      </c>
    </row>
    <row r="296" spans="21:22" ht="12.75">
      <c r="U296" s="8">
        <v>296</v>
      </c>
      <c r="V296" s="3" t="s">
        <v>321</v>
      </c>
    </row>
    <row r="297" spans="21:22" ht="12.75">
      <c r="U297" s="8">
        <v>297</v>
      </c>
      <c r="V297" s="3" t="s">
        <v>322</v>
      </c>
    </row>
    <row r="298" spans="21:22" ht="12.75">
      <c r="U298" s="8">
        <v>298</v>
      </c>
      <c r="V298" s="3" t="s">
        <v>323</v>
      </c>
    </row>
    <row r="299" spans="21:22" ht="12.75">
      <c r="U299" s="8">
        <v>299</v>
      </c>
      <c r="V299" s="3" t="s">
        <v>324</v>
      </c>
    </row>
    <row r="300" spans="21:22" ht="12.75">
      <c r="U300" s="8">
        <v>300</v>
      </c>
      <c r="V300" s="3" t="s">
        <v>325</v>
      </c>
    </row>
    <row r="301" spans="21:22" ht="12.75">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314"/>
  <sheetViews>
    <sheetView showGridLines="0" showRowColHeaders="0" zoomScalePageLayoutView="0" workbookViewId="0" topLeftCell="A1">
      <selection activeCell="A4" sqref="A4:C4"/>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5.75">
      <c r="A2" s="130" t="s">
        <v>619</v>
      </c>
      <c r="B2" s="130"/>
      <c r="C2" s="130"/>
      <c r="D2" s="30"/>
      <c r="E2" s="30"/>
      <c r="F2" s="30"/>
      <c r="G2" s="30"/>
    </row>
    <row r="4" spans="1:7" s="33" customFormat="1" ht="165.75" customHeight="1">
      <c r="A4" s="131" t="s">
        <v>1028</v>
      </c>
      <c r="B4" s="131"/>
      <c r="C4" s="131"/>
      <c r="D4" s="32"/>
      <c r="E4" s="32"/>
      <c r="F4" s="32"/>
      <c r="G4" s="32"/>
    </row>
    <row r="6" spans="1:3" ht="15.75">
      <c r="A6" s="27">
        <v>1</v>
      </c>
      <c r="B6" s="28" t="s">
        <v>650</v>
      </c>
      <c r="C6" s="28" t="s">
        <v>651</v>
      </c>
    </row>
    <row r="7" spans="1:3" s="35" customFormat="1" ht="15.75">
      <c r="A7" s="34"/>
      <c r="B7" s="34" t="s">
        <v>621</v>
      </c>
      <c r="C7" s="34"/>
    </row>
    <row r="8" spans="1:3" s="35" customFormat="1" ht="15.75">
      <c r="A8" s="34"/>
      <c r="B8" s="34" t="s">
        <v>1027</v>
      </c>
      <c r="C8" s="34"/>
    </row>
    <row r="9" spans="1:3" ht="15.75">
      <c r="A9" s="26"/>
      <c r="B9" s="34" t="s">
        <v>4</v>
      </c>
      <c r="C9" s="34"/>
    </row>
    <row r="10" spans="1:3" ht="15.75">
      <c r="A10" s="26"/>
      <c r="B10" s="34" t="s">
        <v>623</v>
      </c>
      <c r="C10" s="36"/>
    </row>
    <row r="11" spans="1:3" ht="15.75">
      <c r="A11" s="26"/>
      <c r="B11" s="34" t="s">
        <v>6</v>
      </c>
      <c r="C11" s="36"/>
    </row>
    <row r="12" spans="1:3" ht="15.75">
      <c r="A12" s="26"/>
      <c r="B12" s="34" t="s">
        <v>612</v>
      </c>
      <c r="C12" s="36"/>
    </row>
    <row r="13" spans="1:3" ht="45">
      <c r="A13" s="26"/>
      <c r="B13" s="34" t="s">
        <v>622</v>
      </c>
      <c r="C13" s="37" t="s">
        <v>1029</v>
      </c>
    </row>
    <row r="14" spans="1:3" ht="15.75" hidden="1">
      <c r="A14" s="26"/>
      <c r="B14" s="34" t="s">
        <v>7</v>
      </c>
      <c r="C14" s="36"/>
    </row>
    <row r="15" spans="1:3" ht="15.75">
      <c r="A15" s="26"/>
      <c r="B15" s="34" t="s">
        <v>8</v>
      </c>
      <c r="C15" s="36"/>
    </row>
    <row r="16" spans="1:3" ht="15.75">
      <c r="A16" s="26"/>
      <c r="B16" s="34" t="s">
        <v>9</v>
      </c>
      <c r="C16" s="36"/>
    </row>
    <row r="17" spans="1:5" s="35" customFormat="1" ht="15.75">
      <c r="A17" s="34"/>
      <c r="B17" s="34" t="s">
        <v>652</v>
      </c>
      <c r="C17" s="34"/>
      <c r="E17" s="38"/>
    </row>
    <row r="18" spans="1:3" ht="16.5" customHeight="1">
      <c r="A18" s="24"/>
      <c r="B18" s="39" t="s">
        <v>655</v>
      </c>
      <c r="C18" s="36" t="s">
        <v>656</v>
      </c>
    </row>
    <row r="19" spans="1:3" ht="45">
      <c r="A19" s="24"/>
      <c r="B19" s="39" t="s">
        <v>3</v>
      </c>
      <c r="C19" s="37" t="s">
        <v>653</v>
      </c>
    </row>
    <row r="20" spans="1:3" ht="15">
      <c r="A20" s="24"/>
      <c r="B20" s="39" t="s">
        <v>2</v>
      </c>
      <c r="C20" s="36" t="s">
        <v>654</v>
      </c>
    </row>
    <row r="21" spans="1:3" ht="15.75">
      <c r="A21" s="25"/>
      <c r="B21" s="39" t="s">
        <v>1030</v>
      </c>
      <c r="C21" s="36" t="s">
        <v>1033</v>
      </c>
    </row>
    <row r="22" spans="1:3" ht="45">
      <c r="A22" s="25"/>
      <c r="B22" s="39" t="s">
        <v>1031</v>
      </c>
      <c r="C22" s="37" t="s">
        <v>1034</v>
      </c>
    </row>
    <row r="23" spans="1:3" ht="15.75">
      <c r="A23" s="27">
        <v>2</v>
      </c>
      <c r="B23" s="28" t="s">
        <v>659</v>
      </c>
      <c r="C23" s="28"/>
    </row>
    <row r="24" spans="1:3" ht="15.75">
      <c r="A24" s="40"/>
      <c r="B24" s="41" t="s">
        <v>660</v>
      </c>
      <c r="C24" s="42"/>
    </row>
    <row r="25" spans="1:3" ht="15.75">
      <c r="A25" s="43"/>
      <c r="B25" s="44" t="s">
        <v>661</v>
      </c>
      <c r="C25" s="45" t="s">
        <v>662</v>
      </c>
    </row>
    <row r="26" spans="1:3" ht="15.75">
      <c r="A26" s="43"/>
      <c r="B26" s="44" t="s">
        <v>663</v>
      </c>
      <c r="C26" s="45" t="s">
        <v>664</v>
      </c>
    </row>
    <row r="27" spans="1:3" ht="15.75">
      <c r="A27" s="43"/>
      <c r="B27" s="44" t="s">
        <v>665</v>
      </c>
      <c r="C27" s="45" t="s">
        <v>666</v>
      </c>
    </row>
    <row r="28" spans="1:3" ht="15.75">
      <c r="A28" s="43"/>
      <c r="B28" s="44" t="s">
        <v>667</v>
      </c>
      <c r="C28" s="45"/>
    </row>
    <row r="29" spans="1:3" ht="15.75">
      <c r="A29" s="43"/>
      <c r="B29" s="44" t="s">
        <v>668</v>
      </c>
      <c r="C29" s="45"/>
    </row>
    <row r="30" spans="1:3" ht="30">
      <c r="A30" s="43"/>
      <c r="B30" s="44" t="s">
        <v>669</v>
      </c>
      <c r="C30" s="45" t="s">
        <v>670</v>
      </c>
    </row>
    <row r="31" spans="1:3" ht="30">
      <c r="A31" s="43"/>
      <c r="B31" s="44" t="s">
        <v>671</v>
      </c>
      <c r="C31" s="45" t="s">
        <v>672</v>
      </c>
    </row>
    <row r="32" spans="1:3" ht="15.75">
      <c r="A32" s="40"/>
      <c r="B32" s="41" t="s">
        <v>673</v>
      </c>
      <c r="C32" s="42"/>
    </row>
    <row r="33" spans="1:3" ht="15.75">
      <c r="A33" s="43"/>
      <c r="B33" s="44" t="s">
        <v>674</v>
      </c>
      <c r="C33" s="45" t="s">
        <v>675</v>
      </c>
    </row>
    <row r="34" spans="1:3" ht="15.75">
      <c r="A34" s="43"/>
      <c r="B34" s="44" t="s">
        <v>676</v>
      </c>
      <c r="C34" s="45" t="s">
        <v>677</v>
      </c>
    </row>
    <row r="35" spans="1:3" ht="15.75">
      <c r="A35" s="43"/>
      <c r="B35" s="44" t="s">
        <v>678</v>
      </c>
      <c r="C35" s="45" t="s">
        <v>679</v>
      </c>
    </row>
    <row r="36" spans="1:3" ht="15.75">
      <c r="A36" s="43"/>
      <c r="B36" s="44" t="s">
        <v>680</v>
      </c>
      <c r="C36" s="45" t="s">
        <v>658</v>
      </c>
    </row>
    <row r="37" spans="1:3" ht="15.75">
      <c r="A37" s="40"/>
      <c r="B37" s="41" t="s">
        <v>681</v>
      </c>
      <c r="C37" s="42"/>
    </row>
    <row r="38" spans="1:3" ht="15.75">
      <c r="A38" s="43"/>
      <c r="B38" s="44" t="s">
        <v>682</v>
      </c>
      <c r="C38" s="45"/>
    </row>
    <row r="39" spans="1:3" ht="15.75">
      <c r="A39" s="43"/>
      <c r="B39" s="44" t="s">
        <v>683</v>
      </c>
      <c r="C39" s="45" t="s">
        <v>684</v>
      </c>
    </row>
    <row r="40" spans="1:3" ht="15.75">
      <c r="A40" s="40"/>
      <c r="B40" s="41" t="s">
        <v>685</v>
      </c>
      <c r="C40" s="42"/>
    </row>
    <row r="41" spans="1:3" ht="15.75">
      <c r="A41" s="43"/>
      <c r="B41" s="44" t="s">
        <v>686</v>
      </c>
      <c r="C41" s="126" t="s">
        <v>687</v>
      </c>
    </row>
    <row r="42" spans="1:3" ht="15.75">
      <c r="A42" s="43"/>
      <c r="B42" s="44" t="s">
        <v>688</v>
      </c>
      <c r="C42" s="126"/>
    </row>
    <row r="43" spans="1:3" ht="15.75">
      <c r="A43" s="43"/>
      <c r="B43" s="44" t="s">
        <v>689</v>
      </c>
      <c r="C43" s="126"/>
    </row>
    <row r="44" spans="1:3" ht="15.75">
      <c r="A44" s="43"/>
      <c r="B44" s="44" t="s">
        <v>690</v>
      </c>
      <c r="C44" s="126"/>
    </row>
    <row r="45" spans="1:3" ht="15.75">
      <c r="A45" s="43"/>
      <c r="B45" s="44" t="s">
        <v>691</v>
      </c>
      <c r="C45" s="126"/>
    </row>
    <row r="46" spans="1:3" ht="15.75">
      <c r="A46" s="43"/>
      <c r="B46" s="44" t="s">
        <v>692</v>
      </c>
      <c r="C46" s="126"/>
    </row>
    <row r="47" spans="1:3" ht="15.75">
      <c r="A47" s="43"/>
      <c r="B47" s="44" t="s">
        <v>693</v>
      </c>
      <c r="C47" s="126"/>
    </row>
    <row r="48" spans="1:3" ht="15.75">
      <c r="A48" s="43"/>
      <c r="B48" s="44" t="s">
        <v>694</v>
      </c>
      <c r="C48" s="126"/>
    </row>
    <row r="49" spans="1:3" ht="15.75">
      <c r="A49" s="40"/>
      <c r="B49" s="41" t="s">
        <v>695</v>
      </c>
      <c r="C49" s="42"/>
    </row>
    <row r="50" spans="1:3" ht="15.75">
      <c r="A50" s="43"/>
      <c r="B50" s="44" t="s">
        <v>696</v>
      </c>
      <c r="C50" s="126" t="s">
        <v>697</v>
      </c>
    </row>
    <row r="51" spans="1:3" ht="15.75">
      <c r="A51" s="43"/>
      <c r="B51" s="44" t="s">
        <v>698</v>
      </c>
      <c r="C51" s="126"/>
    </row>
    <row r="52" spans="1:3" ht="15.75">
      <c r="A52" s="43"/>
      <c r="B52" s="44" t="s">
        <v>699</v>
      </c>
      <c r="C52" s="126"/>
    </row>
    <row r="53" spans="1:3" ht="15.75">
      <c r="A53" s="43"/>
      <c r="B53" s="44" t="s">
        <v>700</v>
      </c>
      <c r="C53" s="126"/>
    </row>
    <row r="54" spans="1:3" ht="15.75">
      <c r="A54" s="43"/>
      <c r="B54" s="44" t="s">
        <v>701</v>
      </c>
      <c r="C54" s="126"/>
    </row>
    <row r="55" spans="1:3" ht="15.75">
      <c r="A55" s="43"/>
      <c r="B55" s="44" t="s">
        <v>702</v>
      </c>
      <c r="C55" s="126"/>
    </row>
    <row r="56" spans="1:3" ht="15.75">
      <c r="A56" s="43"/>
      <c r="B56" s="44" t="s">
        <v>703</v>
      </c>
      <c r="C56" s="126"/>
    </row>
    <row r="57" spans="1:3" ht="15.75">
      <c r="A57" s="43"/>
      <c r="B57" s="44" t="s">
        <v>704</v>
      </c>
      <c r="C57" s="126"/>
    </row>
    <row r="58" spans="1:3" ht="15.75">
      <c r="A58" s="40"/>
      <c r="B58" s="41" t="s">
        <v>705</v>
      </c>
      <c r="C58" s="42"/>
    </row>
    <row r="59" spans="1:3" ht="15.75">
      <c r="A59" s="43"/>
      <c r="B59" s="44" t="s">
        <v>706</v>
      </c>
      <c r="C59" s="46"/>
    </row>
    <row r="60" spans="1:3" ht="15.75">
      <c r="A60" s="43"/>
      <c r="B60" s="44" t="s">
        <v>707</v>
      </c>
      <c r="C60" s="45"/>
    </row>
    <row r="61" spans="1:3" ht="15.75">
      <c r="A61" s="43"/>
      <c r="B61" s="44" t="s">
        <v>708</v>
      </c>
      <c r="C61" s="45"/>
    </row>
    <row r="62" spans="1:3" ht="15.75">
      <c r="A62" s="40"/>
      <c r="B62" s="41" t="s">
        <v>709</v>
      </c>
      <c r="C62" s="42"/>
    </row>
    <row r="63" spans="1:3" ht="30">
      <c r="A63" s="43"/>
      <c r="B63" s="44" t="s">
        <v>710</v>
      </c>
      <c r="C63" s="45" t="s">
        <v>711</v>
      </c>
    </row>
    <row r="64" spans="1:3" ht="30">
      <c r="A64" s="43"/>
      <c r="B64" s="44" t="s">
        <v>712</v>
      </c>
      <c r="C64" s="45" t="s">
        <v>713</v>
      </c>
    </row>
    <row r="65" spans="1:3" ht="30">
      <c r="A65" s="43"/>
      <c r="B65" s="44" t="s">
        <v>714</v>
      </c>
      <c r="C65" s="45" t="s">
        <v>657</v>
      </c>
    </row>
    <row r="66" spans="1:3" ht="15.75">
      <c r="A66" s="43"/>
      <c r="B66" s="44" t="s">
        <v>715</v>
      </c>
      <c r="C66" s="45" t="s">
        <v>716</v>
      </c>
    </row>
    <row r="67" spans="1:3" ht="15.75">
      <c r="A67" s="43"/>
      <c r="B67" s="44" t="s">
        <v>717</v>
      </c>
      <c r="C67" s="45" t="s">
        <v>718</v>
      </c>
    </row>
    <row r="68" spans="1:3" ht="15.75">
      <c r="A68" s="43"/>
      <c r="B68" s="44" t="s">
        <v>719</v>
      </c>
      <c r="C68" s="45" t="s">
        <v>720</v>
      </c>
    </row>
    <row r="69" spans="1:3" ht="15.75">
      <c r="A69" s="27">
        <v>3</v>
      </c>
      <c r="B69" s="28" t="s">
        <v>721</v>
      </c>
      <c r="C69" s="28"/>
    </row>
    <row r="70" spans="1:3" ht="15.75">
      <c r="A70" s="40"/>
      <c r="B70" s="41" t="s">
        <v>722</v>
      </c>
      <c r="C70" s="42"/>
    </row>
    <row r="71" spans="1:3" ht="15.75">
      <c r="A71" s="43"/>
      <c r="B71" s="44" t="s">
        <v>723</v>
      </c>
      <c r="C71" s="126" t="s">
        <v>724</v>
      </c>
    </row>
    <row r="72" spans="1:3" ht="15.75">
      <c r="A72" s="43"/>
      <c r="B72" s="44" t="s">
        <v>725</v>
      </c>
      <c r="C72" s="126"/>
    </row>
    <row r="73" spans="1:3" ht="15.75">
      <c r="A73" s="43"/>
      <c r="B73" s="44" t="s">
        <v>726</v>
      </c>
      <c r="C73" s="126"/>
    </row>
    <row r="74" spans="1:3" ht="15.75">
      <c r="A74" s="43"/>
      <c r="B74" s="44" t="s">
        <v>727</v>
      </c>
      <c r="C74" s="126"/>
    </row>
    <row r="75" spans="1:3" ht="15.75">
      <c r="A75" s="43"/>
      <c r="B75" s="44" t="s">
        <v>728</v>
      </c>
      <c r="C75" s="126"/>
    </row>
    <row r="76" spans="1:3" ht="15.75">
      <c r="A76" s="43"/>
      <c r="B76" s="44" t="s">
        <v>729</v>
      </c>
      <c r="C76" s="126"/>
    </row>
    <row r="77" spans="1:3" ht="15.75">
      <c r="A77" s="40"/>
      <c r="B77" s="41" t="s">
        <v>730</v>
      </c>
      <c r="C77" s="42"/>
    </row>
    <row r="78" spans="1:3" ht="15.75">
      <c r="A78" s="43"/>
      <c r="B78" s="44" t="s">
        <v>731</v>
      </c>
      <c r="C78" s="126" t="s">
        <v>732</v>
      </c>
    </row>
    <row r="79" spans="1:3" ht="15.75">
      <c r="A79" s="43"/>
      <c r="B79" s="44" t="s">
        <v>733</v>
      </c>
      <c r="C79" s="126"/>
    </row>
    <row r="80" spans="1:3" ht="15.75">
      <c r="A80" s="43"/>
      <c r="B80" s="44" t="s">
        <v>734</v>
      </c>
      <c r="C80" s="126"/>
    </row>
    <row r="81" spans="1:3" ht="15.75">
      <c r="A81" s="43"/>
      <c r="B81" s="44" t="s">
        <v>735</v>
      </c>
      <c r="C81" s="126"/>
    </row>
    <row r="82" spans="1:3" ht="15.75">
      <c r="A82" s="43"/>
      <c r="B82" s="44" t="s">
        <v>736</v>
      </c>
      <c r="C82" s="126"/>
    </row>
    <row r="83" spans="1:3" ht="15.75">
      <c r="A83" s="43"/>
      <c r="B83" s="44" t="s">
        <v>737</v>
      </c>
      <c r="C83" s="126"/>
    </row>
    <row r="84" spans="1:3" ht="15.75">
      <c r="A84" s="40"/>
      <c r="B84" s="41" t="s">
        <v>738</v>
      </c>
      <c r="C84" s="42"/>
    </row>
    <row r="85" spans="1:3" ht="15.75">
      <c r="A85" s="43"/>
      <c r="B85" s="44" t="s">
        <v>739</v>
      </c>
      <c r="C85" s="126" t="s">
        <v>740</v>
      </c>
    </row>
    <row r="86" spans="1:3" ht="15.75">
      <c r="A86" s="43"/>
      <c r="B86" s="44" t="s">
        <v>741</v>
      </c>
      <c r="C86" s="126"/>
    </row>
    <row r="87" spans="1:3" ht="15.75">
      <c r="A87" s="43"/>
      <c r="B87" s="44" t="s">
        <v>742</v>
      </c>
      <c r="C87" s="126"/>
    </row>
    <row r="88" spans="1:3" ht="15.75">
      <c r="A88" s="43"/>
      <c r="B88" s="44" t="s">
        <v>743</v>
      </c>
      <c r="C88" s="126"/>
    </row>
    <row r="89" spans="1:3" ht="15.75">
      <c r="A89" s="43"/>
      <c r="B89" s="44" t="s">
        <v>744</v>
      </c>
      <c r="C89" s="126"/>
    </row>
    <row r="90" spans="1:3" ht="15.75">
      <c r="A90" s="43"/>
      <c r="B90" s="44" t="s">
        <v>745</v>
      </c>
      <c r="C90" s="126"/>
    </row>
    <row r="91" spans="1:3" ht="15.75">
      <c r="A91" s="43"/>
      <c r="B91" s="44" t="s">
        <v>746</v>
      </c>
      <c r="C91" s="126"/>
    </row>
    <row r="92" spans="1:3" ht="15.75">
      <c r="A92" s="40"/>
      <c r="B92" s="41" t="s">
        <v>747</v>
      </c>
      <c r="C92" s="42"/>
    </row>
    <row r="93" spans="1:3" ht="30">
      <c r="A93" s="43"/>
      <c r="B93" s="44" t="s">
        <v>748</v>
      </c>
      <c r="C93" s="45" t="s">
        <v>749</v>
      </c>
    </row>
    <row r="94" spans="1:3" ht="30">
      <c r="A94" s="43"/>
      <c r="B94" s="44" t="s">
        <v>750</v>
      </c>
      <c r="C94" s="45" t="s">
        <v>751</v>
      </c>
    </row>
    <row r="95" spans="1:3" ht="30">
      <c r="A95" s="43"/>
      <c r="B95" s="44" t="s">
        <v>752</v>
      </c>
      <c r="C95" s="45" t="s">
        <v>753</v>
      </c>
    </row>
    <row r="96" spans="1:3" ht="30">
      <c r="A96" s="43"/>
      <c r="B96" s="44" t="s">
        <v>754</v>
      </c>
      <c r="C96" s="45" t="s">
        <v>755</v>
      </c>
    </row>
    <row r="97" spans="1:3" ht="15.75">
      <c r="A97" s="43"/>
      <c r="B97" s="44" t="s">
        <v>756</v>
      </c>
      <c r="C97" s="45"/>
    </row>
    <row r="98" spans="1:3" ht="30">
      <c r="A98" s="43"/>
      <c r="B98" s="44" t="s">
        <v>757</v>
      </c>
      <c r="C98" s="45" t="s">
        <v>758</v>
      </c>
    </row>
    <row r="99" spans="1:3" ht="15.75">
      <c r="A99" s="43"/>
      <c r="B99" s="44" t="s">
        <v>759</v>
      </c>
      <c r="C99" s="45" t="s">
        <v>760</v>
      </c>
    </row>
    <row r="100" spans="1:3" ht="30">
      <c r="A100" s="40"/>
      <c r="B100" s="41" t="s">
        <v>761</v>
      </c>
      <c r="C100" s="42" t="s">
        <v>762</v>
      </c>
    </row>
    <row r="101" spans="1:3" ht="15.75">
      <c r="A101" s="27">
        <v>4</v>
      </c>
      <c r="B101" s="28" t="s">
        <v>763</v>
      </c>
      <c r="C101" s="28"/>
    </row>
    <row r="102" spans="1:3" ht="15.75">
      <c r="A102" s="40"/>
      <c r="B102" s="41" t="s">
        <v>764</v>
      </c>
      <c r="C102" s="42"/>
    </row>
    <row r="103" spans="1:3" ht="15.75">
      <c r="A103" s="43"/>
      <c r="B103" s="44" t="s">
        <v>765</v>
      </c>
      <c r="C103" s="45" t="s">
        <v>766</v>
      </c>
    </row>
    <row r="104" spans="1:3" ht="15.75">
      <c r="A104" s="43"/>
      <c r="B104" s="44" t="s">
        <v>767</v>
      </c>
      <c r="C104" s="45" t="s">
        <v>768</v>
      </c>
    </row>
    <row r="105" spans="1:3" ht="15.75">
      <c r="A105" s="43"/>
      <c r="B105" s="44" t="s">
        <v>769</v>
      </c>
      <c r="C105" s="45" t="s">
        <v>770</v>
      </c>
    </row>
    <row r="106" spans="1:3" ht="15.75">
      <c r="A106" s="40"/>
      <c r="B106" s="41" t="s">
        <v>771</v>
      </c>
      <c r="C106" s="42"/>
    </row>
    <row r="107" spans="1:3" ht="15.75">
      <c r="A107" s="43"/>
      <c r="B107" s="44" t="s">
        <v>772</v>
      </c>
      <c r="C107" s="126" t="s">
        <v>773</v>
      </c>
    </row>
    <row r="108" spans="1:3" ht="15.75">
      <c r="A108" s="43"/>
      <c r="B108" s="44" t="s">
        <v>774</v>
      </c>
      <c r="C108" s="126"/>
    </row>
    <row r="109" spans="1:3" ht="15.75">
      <c r="A109" s="43"/>
      <c r="B109" s="44" t="s">
        <v>775</v>
      </c>
      <c r="C109" s="126"/>
    </row>
    <row r="110" spans="1:3" ht="15.75">
      <c r="A110" s="43"/>
      <c r="B110" s="44" t="s">
        <v>776</v>
      </c>
      <c r="C110" s="126"/>
    </row>
    <row r="111" spans="1:3" ht="15.75">
      <c r="A111" s="43"/>
      <c r="B111" s="44" t="s">
        <v>777</v>
      </c>
      <c r="C111" s="126"/>
    </row>
    <row r="112" spans="1:3" ht="15.75">
      <c r="A112" s="43"/>
      <c r="B112" s="44" t="s">
        <v>778</v>
      </c>
      <c r="C112" s="126"/>
    </row>
    <row r="113" spans="1:3" ht="15.75">
      <c r="A113" s="43"/>
      <c r="B113" s="44" t="s">
        <v>779</v>
      </c>
      <c r="C113" s="126"/>
    </row>
    <row r="114" spans="1:3" ht="15.75">
      <c r="A114" s="43"/>
      <c r="B114" s="44" t="s">
        <v>780</v>
      </c>
      <c r="C114" s="126"/>
    </row>
    <row r="115" spans="1:3" ht="15.75">
      <c r="A115" s="40"/>
      <c r="B115" s="41" t="s">
        <v>781</v>
      </c>
      <c r="C115" s="42"/>
    </row>
    <row r="116" spans="1:3" ht="15.75">
      <c r="A116" s="43"/>
      <c r="B116" s="44" t="s">
        <v>782</v>
      </c>
      <c r="C116" s="126" t="s">
        <v>783</v>
      </c>
    </row>
    <row r="117" spans="1:3" ht="15.75">
      <c r="A117" s="43"/>
      <c r="B117" s="44" t="s">
        <v>784</v>
      </c>
      <c r="C117" s="126"/>
    </row>
    <row r="118" spans="1:3" ht="15.75">
      <c r="A118" s="43"/>
      <c r="B118" s="44" t="s">
        <v>785</v>
      </c>
      <c r="C118" s="126"/>
    </row>
    <row r="119" spans="1:3" ht="15.75">
      <c r="A119" s="43"/>
      <c r="B119" s="44" t="s">
        <v>786</v>
      </c>
      <c r="C119" s="126"/>
    </row>
    <row r="120" spans="1:3" ht="15.75">
      <c r="A120" s="40"/>
      <c r="B120" s="41" t="s">
        <v>787</v>
      </c>
      <c r="C120" s="42"/>
    </row>
    <row r="121" spans="1:3" ht="15.75">
      <c r="A121" s="43"/>
      <c r="B121" s="44" t="s">
        <v>788</v>
      </c>
      <c r="C121" s="126" t="s">
        <v>789</v>
      </c>
    </row>
    <row r="122" spans="1:3" ht="15.75">
      <c r="A122" s="43"/>
      <c r="B122" s="44" t="s">
        <v>790</v>
      </c>
      <c r="C122" s="126"/>
    </row>
    <row r="123" spans="1:3" ht="15.75">
      <c r="A123" s="43"/>
      <c r="B123" s="44" t="s">
        <v>791</v>
      </c>
      <c r="C123" s="126"/>
    </row>
    <row r="124" spans="1:3" ht="15.75">
      <c r="A124" s="43"/>
      <c r="B124" s="44" t="s">
        <v>792</v>
      </c>
      <c r="C124" s="126"/>
    </row>
    <row r="125" spans="1:3" ht="45">
      <c r="A125" s="40"/>
      <c r="B125" s="41" t="s">
        <v>793</v>
      </c>
      <c r="C125" s="42" t="s">
        <v>794</v>
      </c>
    </row>
    <row r="126" spans="1:3" ht="15.75">
      <c r="A126" s="27">
        <v>5</v>
      </c>
      <c r="B126" s="28" t="s">
        <v>795</v>
      </c>
      <c r="C126" s="28"/>
    </row>
    <row r="127" spans="1:3" ht="15.75">
      <c r="A127" s="43"/>
      <c r="B127" s="44" t="s">
        <v>796</v>
      </c>
      <c r="C127" s="45"/>
    </row>
    <row r="128" spans="1:3" ht="15.75">
      <c r="A128" s="43"/>
      <c r="B128" s="44" t="s">
        <v>797</v>
      </c>
      <c r="C128" s="126" t="s">
        <v>798</v>
      </c>
    </row>
    <row r="129" spans="1:3" ht="15.75">
      <c r="A129" s="43"/>
      <c r="B129" s="44" t="s">
        <v>799</v>
      </c>
      <c r="C129" s="126"/>
    </row>
    <row r="130" spans="1:3" ht="15.75">
      <c r="A130" s="43"/>
      <c r="B130" s="44" t="s">
        <v>800</v>
      </c>
      <c r="C130" s="126"/>
    </row>
    <row r="131" spans="1:3" ht="15.75">
      <c r="A131" s="43"/>
      <c r="B131" s="44" t="s">
        <v>801</v>
      </c>
      <c r="C131" s="126"/>
    </row>
    <row r="132" spans="1:3" ht="15.75">
      <c r="A132" s="43"/>
      <c r="B132" s="44" t="s">
        <v>802</v>
      </c>
      <c r="C132" s="126"/>
    </row>
    <row r="133" spans="1:3" ht="15.75">
      <c r="A133" s="43"/>
      <c r="B133" s="44" t="s">
        <v>803</v>
      </c>
      <c r="C133" s="126"/>
    </row>
    <row r="134" spans="1:3" ht="15.75">
      <c r="A134" s="43"/>
      <c r="B134" s="44" t="s">
        <v>804</v>
      </c>
      <c r="C134" s="126"/>
    </row>
    <row r="135" spans="1:3" ht="15.75">
      <c r="A135" s="40"/>
      <c r="B135" s="41" t="s">
        <v>805</v>
      </c>
      <c r="C135" s="42"/>
    </row>
    <row r="136" spans="1:3" ht="15.75">
      <c r="A136" s="43"/>
      <c r="B136" s="44" t="s">
        <v>806</v>
      </c>
      <c r="C136" s="126" t="s">
        <v>807</v>
      </c>
    </row>
    <row r="137" spans="1:3" ht="15.75">
      <c r="A137" s="43"/>
      <c r="B137" s="44" t="s">
        <v>808</v>
      </c>
      <c r="C137" s="126"/>
    </row>
    <row r="138" spans="1:3" ht="15.75">
      <c r="A138" s="43"/>
      <c r="B138" s="44" t="s">
        <v>809</v>
      </c>
      <c r="C138" s="126"/>
    </row>
    <row r="139" spans="1:3" ht="15.75">
      <c r="A139" s="43"/>
      <c r="B139" s="44" t="s">
        <v>810</v>
      </c>
      <c r="C139" s="126"/>
    </row>
    <row r="140" spans="1:3" ht="15.75">
      <c r="A140" s="43"/>
      <c r="B140" s="44" t="s">
        <v>811</v>
      </c>
      <c r="C140" s="126"/>
    </row>
    <row r="141" spans="1:3" ht="15.75">
      <c r="A141" s="40"/>
      <c r="B141" s="41" t="s">
        <v>812</v>
      </c>
      <c r="C141" s="42"/>
    </row>
    <row r="142" spans="1:3" ht="15.75">
      <c r="A142" s="43"/>
      <c r="B142" s="44" t="s">
        <v>813</v>
      </c>
      <c r="C142" s="126" t="s">
        <v>814</v>
      </c>
    </row>
    <row r="143" spans="1:3" ht="15.75">
      <c r="A143" s="43"/>
      <c r="B143" s="44" t="s">
        <v>815</v>
      </c>
      <c r="C143" s="126"/>
    </row>
    <row r="144" spans="1:3" ht="15.75">
      <c r="A144" s="43"/>
      <c r="B144" s="44" t="s">
        <v>816</v>
      </c>
      <c r="C144" s="126"/>
    </row>
    <row r="145" spans="1:3" ht="15.75">
      <c r="A145" s="43"/>
      <c r="B145" s="44" t="s">
        <v>817</v>
      </c>
      <c r="C145" s="126"/>
    </row>
    <row r="146" spans="1:3" ht="15.75">
      <c r="A146" s="43"/>
      <c r="B146" s="44" t="s">
        <v>818</v>
      </c>
      <c r="C146" s="126"/>
    </row>
    <row r="147" spans="1:3" ht="15.75">
      <c r="A147" s="43"/>
      <c r="B147" s="44" t="s">
        <v>819</v>
      </c>
      <c r="C147" s="126"/>
    </row>
    <row r="148" spans="1:3" ht="15.75">
      <c r="A148" s="40"/>
      <c r="B148" s="41" t="s">
        <v>820</v>
      </c>
      <c r="C148" s="42"/>
    </row>
    <row r="149" spans="1:3" ht="15.75">
      <c r="A149" s="43"/>
      <c r="B149" s="44" t="s">
        <v>821</v>
      </c>
      <c r="C149" s="126" t="s">
        <v>822</v>
      </c>
    </row>
    <row r="150" spans="1:3" ht="15.75">
      <c r="A150" s="43"/>
      <c r="B150" s="44" t="s">
        <v>823</v>
      </c>
      <c r="C150" s="126"/>
    </row>
    <row r="151" spans="1:3" ht="15.75">
      <c r="A151" s="43"/>
      <c r="B151" s="44" t="s">
        <v>824</v>
      </c>
      <c r="C151" s="126"/>
    </row>
    <row r="152" spans="1:3" ht="15.75">
      <c r="A152" s="43"/>
      <c r="B152" s="44" t="s">
        <v>825</v>
      </c>
      <c r="C152" s="126"/>
    </row>
    <row r="153" spans="1:3" ht="15.75">
      <c r="A153" s="43"/>
      <c r="B153" s="44" t="s">
        <v>826</v>
      </c>
      <c r="C153" s="126"/>
    </row>
    <row r="154" spans="1:3" ht="15.75">
      <c r="A154" s="43"/>
      <c r="B154" s="44" t="s">
        <v>827</v>
      </c>
      <c r="C154" s="126"/>
    </row>
    <row r="155" spans="1:3" ht="15.75">
      <c r="A155" s="43"/>
      <c r="B155" s="44" t="s">
        <v>828</v>
      </c>
      <c r="C155" s="126"/>
    </row>
    <row r="156" spans="1:3" ht="15.75">
      <c r="A156" s="40"/>
      <c r="B156" s="41" t="s">
        <v>829</v>
      </c>
      <c r="C156" s="42"/>
    </row>
    <row r="157" spans="1:3" ht="15.75">
      <c r="A157" s="43"/>
      <c r="B157" s="44" t="s">
        <v>830</v>
      </c>
      <c r="C157" s="126" t="s">
        <v>831</v>
      </c>
    </row>
    <row r="158" spans="1:3" ht="15.75">
      <c r="A158" s="43"/>
      <c r="B158" s="44" t="s">
        <v>832</v>
      </c>
      <c r="C158" s="126"/>
    </row>
    <row r="159" spans="1:3" ht="15.75">
      <c r="A159" s="43"/>
      <c r="B159" s="44" t="s">
        <v>833</v>
      </c>
      <c r="C159" s="126"/>
    </row>
    <row r="160" spans="1:3" ht="15.75">
      <c r="A160" s="43"/>
      <c r="B160" s="44" t="s">
        <v>834</v>
      </c>
      <c r="C160" s="126"/>
    </row>
    <row r="161" spans="1:3" ht="15.75">
      <c r="A161" s="43"/>
      <c r="B161" s="44" t="s">
        <v>835</v>
      </c>
      <c r="C161" s="126"/>
    </row>
    <row r="162" spans="1:3" ht="15.75">
      <c r="A162" s="40"/>
      <c r="B162" s="41" t="s">
        <v>836</v>
      </c>
      <c r="C162" s="42"/>
    </row>
    <row r="163" spans="1:3" ht="15.75">
      <c r="A163" s="43"/>
      <c r="B163" s="44" t="s">
        <v>837</v>
      </c>
      <c r="C163" s="45" t="s">
        <v>838</v>
      </c>
    </row>
    <row r="164" spans="1:3" ht="15.75">
      <c r="A164" s="43"/>
      <c r="B164" s="44" t="s">
        <v>839</v>
      </c>
      <c r="C164" s="45" t="s">
        <v>840</v>
      </c>
    </row>
    <row r="165" spans="1:3" ht="15.75">
      <c r="A165" s="43"/>
      <c r="B165" s="44" t="s">
        <v>841</v>
      </c>
      <c r="C165" s="45" t="s">
        <v>842</v>
      </c>
    </row>
    <row r="166" spans="1:3" ht="15.75">
      <c r="A166" s="43"/>
      <c r="B166" s="44" t="s">
        <v>843</v>
      </c>
      <c r="C166" s="45" t="s">
        <v>844</v>
      </c>
    </row>
    <row r="167" spans="1:3" ht="15.75">
      <c r="A167" s="43"/>
      <c r="B167" s="44" t="s">
        <v>845</v>
      </c>
      <c r="C167" s="45" t="s">
        <v>846</v>
      </c>
    </row>
    <row r="168" spans="1:3" ht="15.75">
      <c r="A168" s="43"/>
      <c r="B168" s="44" t="s">
        <v>847</v>
      </c>
      <c r="C168" s="45" t="s">
        <v>848</v>
      </c>
    </row>
    <row r="169" spans="1:3" ht="15.75">
      <c r="A169" s="43"/>
      <c r="B169" s="44" t="s">
        <v>849</v>
      </c>
      <c r="C169" s="45" t="s">
        <v>850</v>
      </c>
    </row>
    <row r="170" spans="1:3" ht="15.75">
      <c r="A170" s="27">
        <v>6</v>
      </c>
      <c r="B170" s="28" t="s">
        <v>851</v>
      </c>
      <c r="C170" s="28"/>
    </row>
    <row r="171" spans="1:3" ht="15.75">
      <c r="A171" s="40"/>
      <c r="B171" s="41" t="s">
        <v>852</v>
      </c>
      <c r="C171" s="42"/>
    </row>
    <row r="172" spans="1:3" ht="16.5" customHeight="1">
      <c r="A172" s="43"/>
      <c r="B172" s="44" t="s">
        <v>853</v>
      </c>
      <c r="C172" s="127" t="s">
        <v>854</v>
      </c>
    </row>
    <row r="173" spans="1:3" ht="15.75">
      <c r="A173" s="43"/>
      <c r="B173" s="44" t="s">
        <v>855</v>
      </c>
      <c r="C173" s="128"/>
    </row>
    <row r="174" spans="1:3" ht="15.75">
      <c r="A174" s="43"/>
      <c r="B174" s="44" t="s">
        <v>856</v>
      </c>
      <c r="C174" s="128"/>
    </row>
    <row r="175" spans="1:3" ht="15.75">
      <c r="A175" s="43"/>
      <c r="B175" s="44" t="s">
        <v>857</v>
      </c>
      <c r="C175" s="128"/>
    </row>
    <row r="176" spans="1:3" ht="15.75">
      <c r="A176" s="43"/>
      <c r="B176" s="44" t="s">
        <v>858</v>
      </c>
      <c r="C176" s="128"/>
    </row>
    <row r="177" spans="1:3" ht="15.75">
      <c r="A177" s="43"/>
      <c r="B177" s="44" t="s">
        <v>859</v>
      </c>
      <c r="C177" s="128"/>
    </row>
    <row r="178" spans="1:3" ht="15.75">
      <c r="A178" s="43"/>
      <c r="B178" s="44" t="s">
        <v>860</v>
      </c>
      <c r="C178" s="128"/>
    </row>
    <row r="179" spans="1:3" ht="15.75">
      <c r="A179" s="43"/>
      <c r="B179" s="44" t="s">
        <v>861</v>
      </c>
      <c r="C179" s="128"/>
    </row>
    <row r="180" spans="1:3" ht="15.75">
      <c r="A180" s="43"/>
      <c r="B180" s="44" t="s">
        <v>1032</v>
      </c>
      <c r="C180" s="129"/>
    </row>
    <row r="181" spans="1:3" ht="15.75">
      <c r="A181" s="40"/>
      <c r="B181" s="41" t="s">
        <v>862</v>
      </c>
      <c r="C181" s="42"/>
    </row>
    <row r="182" spans="1:3" ht="15.75">
      <c r="A182" s="43"/>
      <c r="B182" s="44" t="s">
        <v>863</v>
      </c>
      <c r="C182" s="126" t="s">
        <v>864</v>
      </c>
    </row>
    <row r="183" spans="1:3" ht="15.75">
      <c r="A183" s="43"/>
      <c r="B183" s="44" t="s">
        <v>865</v>
      </c>
      <c r="C183" s="126"/>
    </row>
    <row r="184" spans="1:3" ht="15.75">
      <c r="A184" s="43"/>
      <c r="B184" s="44" t="s">
        <v>866</v>
      </c>
      <c r="C184" s="126"/>
    </row>
    <row r="185" spans="1:3" ht="15.75">
      <c r="A185" s="43"/>
      <c r="B185" s="44" t="s">
        <v>867</v>
      </c>
      <c r="C185" s="126"/>
    </row>
    <row r="186" spans="1:3" ht="15.75">
      <c r="A186" s="43"/>
      <c r="B186" s="44" t="s">
        <v>868</v>
      </c>
      <c r="C186" s="126"/>
    </row>
    <row r="187" spans="1:3" ht="15.75">
      <c r="A187" s="40"/>
      <c r="B187" s="41" t="s">
        <v>869</v>
      </c>
      <c r="C187" s="42"/>
    </row>
    <row r="188" spans="1:3" ht="15.75">
      <c r="A188" s="43"/>
      <c r="B188" s="44" t="s">
        <v>870</v>
      </c>
      <c r="C188" s="126" t="s">
        <v>871</v>
      </c>
    </row>
    <row r="189" spans="1:3" ht="15.75">
      <c r="A189" s="43"/>
      <c r="B189" s="44" t="s">
        <v>872</v>
      </c>
      <c r="C189" s="126"/>
    </row>
    <row r="190" spans="1:3" ht="15.75">
      <c r="A190" s="43"/>
      <c r="B190" s="44" t="s">
        <v>873</v>
      </c>
      <c r="C190" s="126"/>
    </row>
    <row r="191" spans="1:3" ht="15.75">
      <c r="A191" s="43"/>
      <c r="B191" s="44" t="s">
        <v>874</v>
      </c>
      <c r="C191" s="126"/>
    </row>
    <row r="192" spans="1:3" ht="15.75">
      <c r="A192" s="43"/>
      <c r="B192" s="44" t="s">
        <v>875</v>
      </c>
      <c r="C192" s="126"/>
    </row>
    <row r="193" spans="1:3" ht="15.75">
      <c r="A193" s="43"/>
      <c r="B193" s="44" t="s">
        <v>876</v>
      </c>
      <c r="C193" s="126"/>
    </row>
    <row r="194" spans="1:3" ht="15.75">
      <c r="A194" s="43"/>
      <c r="B194" s="44" t="s">
        <v>877</v>
      </c>
      <c r="C194" s="126"/>
    </row>
    <row r="195" spans="1:3" ht="15.75">
      <c r="A195" s="43"/>
      <c r="B195" s="44" t="s">
        <v>878</v>
      </c>
      <c r="C195" s="126"/>
    </row>
    <row r="196" spans="1:3" ht="15.75">
      <c r="A196" s="40"/>
      <c r="B196" s="41" t="s">
        <v>879</v>
      </c>
      <c r="C196" s="42"/>
    </row>
    <row r="197" spans="1:3" ht="15.75">
      <c r="A197" s="43"/>
      <c r="B197" s="44" t="s">
        <v>880</v>
      </c>
      <c r="C197" s="126" t="s">
        <v>881</v>
      </c>
    </row>
    <row r="198" spans="1:3" ht="15.75">
      <c r="A198" s="43"/>
      <c r="B198" s="44" t="s">
        <v>882</v>
      </c>
      <c r="C198" s="126"/>
    </row>
    <row r="199" spans="1:3" ht="15.75">
      <c r="A199" s="43"/>
      <c r="B199" s="44" t="s">
        <v>883</v>
      </c>
      <c r="C199" s="126"/>
    </row>
    <row r="200" spans="1:3" ht="15.75">
      <c r="A200" s="43"/>
      <c r="B200" s="44" t="s">
        <v>884</v>
      </c>
      <c r="C200" s="126"/>
    </row>
    <row r="201" spans="1:3" ht="15.75">
      <c r="A201" s="43"/>
      <c r="B201" s="44" t="s">
        <v>885</v>
      </c>
      <c r="C201" s="126"/>
    </row>
    <row r="202" spans="1:3" ht="15.75">
      <c r="A202" s="43"/>
      <c r="B202" s="44" t="s">
        <v>886</v>
      </c>
      <c r="C202" s="126"/>
    </row>
    <row r="203" spans="1:3" ht="15.75">
      <c r="A203" s="40"/>
      <c r="B203" s="41" t="s">
        <v>887</v>
      </c>
      <c r="C203" s="42"/>
    </row>
    <row r="204" spans="1:3" ht="15.75">
      <c r="A204" s="43"/>
      <c r="B204" s="44" t="s">
        <v>888</v>
      </c>
      <c r="C204" s="126" t="s">
        <v>889</v>
      </c>
    </row>
    <row r="205" spans="1:3" ht="15.75">
      <c r="A205" s="43"/>
      <c r="B205" s="44" t="s">
        <v>890</v>
      </c>
      <c r="C205" s="126"/>
    </row>
    <row r="206" spans="1:3" ht="15.75">
      <c r="A206" s="43"/>
      <c r="B206" s="44" t="s">
        <v>891</v>
      </c>
      <c r="C206" s="126"/>
    </row>
    <row r="207" spans="1:3" ht="15.75">
      <c r="A207" s="43"/>
      <c r="B207" s="44" t="s">
        <v>892</v>
      </c>
      <c r="C207" s="126"/>
    </row>
    <row r="208" spans="1:3" ht="15.75">
      <c r="A208" s="43"/>
      <c r="B208" s="44" t="s">
        <v>893</v>
      </c>
      <c r="C208" s="126"/>
    </row>
    <row r="209" spans="1:3" ht="15.75">
      <c r="A209" s="43"/>
      <c r="B209" s="44" t="s">
        <v>894</v>
      </c>
      <c r="C209" s="126"/>
    </row>
    <row r="210" spans="1:3" ht="15.75">
      <c r="A210" s="43"/>
      <c r="B210" s="44" t="s">
        <v>895</v>
      </c>
      <c r="C210" s="126"/>
    </row>
    <row r="211" spans="1:3" ht="15.75">
      <c r="A211" s="40"/>
      <c r="B211" s="41" t="s">
        <v>896</v>
      </c>
      <c r="C211" s="42"/>
    </row>
    <row r="212" spans="1:3" ht="15.75">
      <c r="A212" s="43"/>
      <c r="B212" s="44" t="s">
        <v>897</v>
      </c>
      <c r="C212" s="126" t="s">
        <v>898</v>
      </c>
    </row>
    <row r="213" spans="1:3" ht="15.75">
      <c r="A213" s="43"/>
      <c r="B213" s="44" t="s">
        <v>899</v>
      </c>
      <c r="C213" s="126"/>
    </row>
    <row r="214" spans="1:3" ht="15.75">
      <c r="A214" s="43"/>
      <c r="B214" s="44" t="s">
        <v>900</v>
      </c>
      <c r="C214" s="126"/>
    </row>
    <row r="215" spans="1:3" ht="15.75">
      <c r="A215" s="43"/>
      <c r="B215" s="44" t="s">
        <v>901</v>
      </c>
      <c r="C215" s="126"/>
    </row>
    <row r="216" spans="1:3" ht="15.75">
      <c r="A216" s="43"/>
      <c r="B216" s="44" t="s">
        <v>902</v>
      </c>
      <c r="C216" s="126"/>
    </row>
    <row r="217" spans="1:3" ht="15.75">
      <c r="A217" s="43"/>
      <c r="B217" s="44" t="s">
        <v>903</v>
      </c>
      <c r="C217" s="126"/>
    </row>
    <row r="218" spans="1:3" ht="15.75">
      <c r="A218" s="43"/>
      <c r="B218" s="44" t="s">
        <v>904</v>
      </c>
      <c r="C218" s="126"/>
    </row>
    <row r="219" spans="1:3" ht="15.75">
      <c r="A219" s="43"/>
      <c r="B219" s="44" t="s">
        <v>905</v>
      </c>
      <c r="C219" s="126"/>
    </row>
    <row r="220" spans="1:3" ht="45">
      <c r="A220" s="40"/>
      <c r="B220" s="41" t="s">
        <v>906</v>
      </c>
      <c r="C220" s="42" t="s">
        <v>907</v>
      </c>
    </row>
    <row r="221" spans="1:3" ht="15.75">
      <c r="A221" s="27">
        <v>7</v>
      </c>
      <c r="B221" s="28" t="s">
        <v>908</v>
      </c>
      <c r="C221" s="28" t="s">
        <v>909</v>
      </c>
    </row>
    <row r="222" spans="1:3" ht="15.75">
      <c r="A222" s="40"/>
      <c r="B222" s="41" t="s">
        <v>910</v>
      </c>
      <c r="C222" s="42"/>
    </row>
    <row r="223" spans="1:3" ht="15.75">
      <c r="A223" s="43"/>
      <c r="B223" s="44" t="s">
        <v>911</v>
      </c>
      <c r="C223" s="126" t="s">
        <v>912</v>
      </c>
    </row>
    <row r="224" spans="1:3" ht="15.75">
      <c r="A224" s="43"/>
      <c r="B224" s="44" t="s">
        <v>913</v>
      </c>
      <c r="C224" s="126"/>
    </row>
    <row r="225" spans="1:3" ht="15.75">
      <c r="A225" s="43"/>
      <c r="B225" s="44" t="s">
        <v>914</v>
      </c>
      <c r="C225" s="126"/>
    </row>
    <row r="226" spans="1:3" ht="15.75">
      <c r="A226" s="40"/>
      <c r="B226" s="41" t="s">
        <v>915</v>
      </c>
      <c r="C226" s="42"/>
    </row>
    <row r="227" spans="1:3" ht="15.75">
      <c r="A227" s="43"/>
      <c r="B227" s="44" t="s">
        <v>916</v>
      </c>
      <c r="C227" s="126" t="s">
        <v>917</v>
      </c>
    </row>
    <row r="228" spans="1:3" ht="15.75">
      <c r="A228" s="43"/>
      <c r="B228" s="44" t="s">
        <v>918</v>
      </c>
      <c r="C228" s="126"/>
    </row>
    <row r="229" spans="1:3" ht="15.75">
      <c r="A229" s="43"/>
      <c r="B229" s="44" t="s">
        <v>919</v>
      </c>
      <c r="C229" s="126"/>
    </row>
    <row r="230" spans="1:3" ht="15.75">
      <c r="A230" s="43"/>
      <c r="B230" s="44" t="s">
        <v>920</v>
      </c>
      <c r="C230" s="126"/>
    </row>
    <row r="231" spans="1:3" ht="15.75">
      <c r="A231" s="43"/>
      <c r="B231" s="44" t="s">
        <v>921</v>
      </c>
      <c r="C231" s="126"/>
    </row>
    <row r="232" spans="1:3" ht="15.75">
      <c r="A232" s="43"/>
      <c r="B232" s="44" t="s">
        <v>922</v>
      </c>
      <c r="C232" s="126"/>
    </row>
    <row r="233" spans="1:3" ht="15.75">
      <c r="A233" s="43"/>
      <c r="B233" s="44" t="s">
        <v>923</v>
      </c>
      <c r="C233" s="126"/>
    </row>
    <row r="234" spans="1:3" ht="15.75">
      <c r="A234" s="43"/>
      <c r="B234" s="44" t="s">
        <v>924</v>
      </c>
      <c r="C234" s="45" t="s">
        <v>925</v>
      </c>
    </row>
    <row r="235" spans="1:3" ht="15.75">
      <c r="A235" s="40"/>
      <c r="B235" s="41" t="s">
        <v>926</v>
      </c>
      <c r="C235" s="42"/>
    </row>
    <row r="236" spans="1:3" ht="15.75">
      <c r="A236" s="43"/>
      <c r="B236" s="44" t="s">
        <v>927</v>
      </c>
      <c r="C236" s="126" t="s">
        <v>928</v>
      </c>
    </row>
    <row r="237" spans="1:3" ht="15.75">
      <c r="A237" s="43"/>
      <c r="B237" s="44" t="s">
        <v>929</v>
      </c>
      <c r="C237" s="126"/>
    </row>
    <row r="238" spans="1:3" ht="15.75">
      <c r="A238" s="43"/>
      <c r="B238" s="44" t="s">
        <v>930</v>
      </c>
      <c r="C238" s="126"/>
    </row>
    <row r="239" spans="1:3" ht="15.75">
      <c r="A239" s="43"/>
      <c r="B239" s="44" t="s">
        <v>931</v>
      </c>
      <c r="C239" s="126"/>
    </row>
    <row r="240" spans="1:3" ht="15.75">
      <c r="A240" s="43"/>
      <c r="B240" s="44" t="s">
        <v>932</v>
      </c>
      <c r="C240" s="126"/>
    </row>
    <row r="241" spans="1:3" ht="15.75">
      <c r="A241" s="40"/>
      <c r="B241" s="41" t="s">
        <v>933</v>
      </c>
      <c r="C241" s="42"/>
    </row>
    <row r="242" spans="1:3" ht="15.75">
      <c r="A242" s="43"/>
      <c r="B242" s="44" t="s">
        <v>934</v>
      </c>
      <c r="C242" s="45"/>
    </row>
    <row r="243" spans="1:3" ht="15.75">
      <c r="A243" s="43"/>
      <c r="B243" s="44" t="s">
        <v>935</v>
      </c>
      <c r="C243" s="45"/>
    </row>
    <row r="244" spans="1:3" ht="15.75">
      <c r="A244" s="43"/>
      <c r="B244" s="44" t="s">
        <v>936</v>
      </c>
      <c r="C244" s="45" t="s">
        <v>937</v>
      </c>
    </row>
    <row r="245" spans="1:3" ht="15.75">
      <c r="A245" s="43"/>
      <c r="B245" s="44" t="s">
        <v>938</v>
      </c>
      <c r="C245" s="45" t="s">
        <v>939</v>
      </c>
    </row>
    <row r="246" spans="1:3" ht="15.75">
      <c r="A246" s="43"/>
      <c r="B246" s="44" t="s">
        <v>940</v>
      </c>
      <c r="C246" s="45" t="s">
        <v>941</v>
      </c>
    </row>
    <row r="247" spans="1:3" ht="15.75">
      <c r="A247" s="43"/>
      <c r="B247" s="44" t="s">
        <v>942</v>
      </c>
      <c r="C247" s="45"/>
    </row>
    <row r="248" spans="1:3" ht="15.75">
      <c r="A248" s="43"/>
      <c r="B248" s="44" t="s">
        <v>943</v>
      </c>
      <c r="C248" s="45" t="s">
        <v>944</v>
      </c>
    </row>
    <row r="249" spans="1:3" ht="15.75">
      <c r="A249" s="40"/>
      <c r="B249" s="41" t="s">
        <v>945</v>
      </c>
      <c r="C249" s="42"/>
    </row>
    <row r="250" spans="1:3" ht="15.75">
      <c r="A250" s="43"/>
      <c r="B250" s="44" t="s">
        <v>946</v>
      </c>
      <c r="C250" s="126" t="s">
        <v>947</v>
      </c>
    </row>
    <row r="251" spans="1:3" ht="15.75">
      <c r="A251" s="43"/>
      <c r="B251" s="44" t="s">
        <v>948</v>
      </c>
      <c r="C251" s="126"/>
    </row>
    <row r="252" spans="1:3" ht="15.75">
      <c r="A252" s="43"/>
      <c r="B252" s="44" t="s">
        <v>949</v>
      </c>
      <c r="C252" s="126"/>
    </row>
    <row r="253" spans="1:3" ht="15.75">
      <c r="A253" s="43"/>
      <c r="B253" s="44" t="s">
        <v>950</v>
      </c>
      <c r="C253" s="126"/>
    </row>
    <row r="254" spans="1:3" ht="31.5">
      <c r="A254" s="27">
        <v>8</v>
      </c>
      <c r="B254" s="28" t="s">
        <v>951</v>
      </c>
      <c r="C254" s="28" t="s">
        <v>952</v>
      </c>
    </row>
    <row r="255" spans="1:3" ht="15.75">
      <c r="A255" s="40"/>
      <c r="B255" s="41" t="s">
        <v>953</v>
      </c>
      <c r="C255" s="42"/>
    </row>
    <row r="256" spans="1:3" ht="30">
      <c r="A256" s="43"/>
      <c r="B256" s="44" t="s">
        <v>954</v>
      </c>
      <c r="C256" s="45" t="s">
        <v>955</v>
      </c>
    </row>
    <row r="257" spans="1:3" ht="30">
      <c r="A257" s="43"/>
      <c r="B257" s="44" t="s">
        <v>956</v>
      </c>
      <c r="C257" s="45" t="s">
        <v>957</v>
      </c>
    </row>
    <row r="258" spans="1:3" ht="15.75">
      <c r="A258" s="43"/>
      <c r="B258" s="44" t="s">
        <v>958</v>
      </c>
      <c r="C258" s="45" t="s">
        <v>959</v>
      </c>
    </row>
    <row r="259" spans="1:3" ht="30">
      <c r="A259" s="43"/>
      <c r="B259" s="44" t="s">
        <v>960</v>
      </c>
      <c r="C259" s="45" t="s">
        <v>961</v>
      </c>
    </row>
    <row r="260" spans="1:3" ht="15.75">
      <c r="A260" s="43"/>
      <c r="B260" s="44" t="s">
        <v>962</v>
      </c>
      <c r="C260" s="45" t="s">
        <v>963</v>
      </c>
    </row>
    <row r="261" spans="1:3" ht="15.75">
      <c r="A261" s="43"/>
      <c r="B261" s="44" t="s">
        <v>964</v>
      </c>
      <c r="C261" s="45" t="s">
        <v>965</v>
      </c>
    </row>
    <row r="262" spans="1:3" ht="30">
      <c r="A262" s="43"/>
      <c r="B262" s="44" t="s">
        <v>966</v>
      </c>
      <c r="C262" s="45" t="s">
        <v>967</v>
      </c>
    </row>
    <row r="263" spans="1:3" ht="30">
      <c r="A263" s="43"/>
      <c r="B263" s="44" t="s">
        <v>968</v>
      </c>
      <c r="C263" s="45" t="s">
        <v>969</v>
      </c>
    </row>
    <row r="264" spans="1:3" ht="15.75">
      <c r="A264" s="40"/>
      <c r="B264" s="41" t="s">
        <v>970</v>
      </c>
      <c r="C264" s="42"/>
    </row>
    <row r="265" spans="1:3" ht="30">
      <c r="A265" s="43"/>
      <c r="B265" s="44" t="s">
        <v>971</v>
      </c>
      <c r="C265" s="45" t="s">
        <v>972</v>
      </c>
    </row>
    <row r="266" spans="1:3" ht="15.75">
      <c r="A266" s="43"/>
      <c r="B266" s="44" t="s">
        <v>973</v>
      </c>
      <c r="C266" s="45"/>
    </row>
    <row r="267" spans="1:3" ht="15.75">
      <c r="A267" s="43"/>
      <c r="B267" s="44" t="s">
        <v>974</v>
      </c>
      <c r="C267" s="45"/>
    </row>
    <row r="268" spans="1:3" ht="15.75">
      <c r="A268" s="43"/>
      <c r="B268" s="44" t="s">
        <v>975</v>
      </c>
      <c r="C268" s="45"/>
    </row>
    <row r="269" spans="1:3" ht="15.75">
      <c r="A269" s="43"/>
      <c r="B269" s="44" t="s">
        <v>976</v>
      </c>
      <c r="C269" s="45"/>
    </row>
    <row r="270" spans="1:3" ht="15.75">
      <c r="A270" s="43"/>
      <c r="B270" s="44" t="s">
        <v>977</v>
      </c>
      <c r="C270" s="45"/>
    </row>
    <row r="271" spans="1:3" ht="30">
      <c r="A271" s="43"/>
      <c r="B271" s="44" t="s">
        <v>978</v>
      </c>
      <c r="C271" s="45" t="s">
        <v>979</v>
      </c>
    </row>
    <row r="272" spans="1:3" ht="15.75">
      <c r="A272" s="43"/>
      <c r="B272" s="44" t="s">
        <v>980</v>
      </c>
      <c r="C272" s="45"/>
    </row>
    <row r="273" spans="1:3" ht="15.75">
      <c r="A273" s="43"/>
      <c r="B273" s="44" t="s">
        <v>981</v>
      </c>
      <c r="C273" s="45"/>
    </row>
    <row r="274" spans="1:3" ht="15.75">
      <c r="A274" s="43"/>
      <c r="B274" s="44" t="s">
        <v>982</v>
      </c>
      <c r="C274" s="45"/>
    </row>
    <row r="275" spans="1:3" ht="15.75">
      <c r="A275" s="43"/>
      <c r="B275" s="44" t="s">
        <v>983</v>
      </c>
      <c r="C275" s="45"/>
    </row>
    <row r="276" spans="1:3" ht="30">
      <c r="A276" s="40"/>
      <c r="B276" s="41" t="s">
        <v>984</v>
      </c>
      <c r="C276" s="42" t="s">
        <v>985</v>
      </c>
    </row>
    <row r="277" spans="1:3" ht="30">
      <c r="A277" s="40"/>
      <c r="B277" s="41" t="s">
        <v>986</v>
      </c>
      <c r="C277" s="42" t="s">
        <v>987</v>
      </c>
    </row>
    <row r="278" spans="1:3" ht="15.75">
      <c r="A278" s="40"/>
      <c r="B278" s="41" t="s">
        <v>988</v>
      </c>
      <c r="C278" s="42"/>
    </row>
    <row r="279" spans="1:3" ht="15.75">
      <c r="A279" s="43"/>
      <c r="B279" s="44" t="s">
        <v>989</v>
      </c>
      <c r="C279" s="45"/>
    </row>
    <row r="280" spans="1:3" ht="15.75">
      <c r="A280" s="43"/>
      <c r="B280" s="44" t="s">
        <v>990</v>
      </c>
      <c r="C280" s="45"/>
    </row>
    <row r="281" spans="1:3" ht="15.75">
      <c r="A281" s="43"/>
      <c r="B281" s="44" t="s">
        <v>991</v>
      </c>
      <c r="C281" s="45"/>
    </row>
    <row r="282" spans="1:3" ht="15.75">
      <c r="A282" s="43"/>
      <c r="B282" s="44" t="s">
        <v>992</v>
      </c>
      <c r="C282" s="45"/>
    </row>
    <row r="283" spans="1:3" ht="15.75">
      <c r="A283" s="43"/>
      <c r="B283" s="44" t="s">
        <v>993</v>
      </c>
      <c r="C283" s="45"/>
    </row>
    <row r="284" spans="1:3" ht="15.75">
      <c r="A284" s="40"/>
      <c r="B284" s="41" t="s">
        <v>994</v>
      </c>
      <c r="C284" s="42" t="s">
        <v>995</v>
      </c>
    </row>
    <row r="285" spans="1:3" ht="15.75">
      <c r="A285" s="43"/>
      <c r="B285" s="44" t="s">
        <v>996</v>
      </c>
      <c r="C285" s="45"/>
    </row>
    <row r="286" spans="1:3" ht="15.75">
      <c r="A286" s="43"/>
      <c r="B286" s="44" t="s">
        <v>997</v>
      </c>
      <c r="C286" s="45"/>
    </row>
    <row r="287" spans="1:3" ht="15.75">
      <c r="A287" s="43"/>
      <c r="B287" s="44" t="s">
        <v>998</v>
      </c>
      <c r="C287" s="45"/>
    </row>
    <row r="288" spans="1:3" ht="15.75">
      <c r="A288" s="43"/>
      <c r="B288" s="44" t="s">
        <v>999</v>
      </c>
      <c r="C288" s="45"/>
    </row>
    <row r="289" spans="1:3" ht="31.5">
      <c r="A289" s="27">
        <v>9</v>
      </c>
      <c r="B289" s="28" t="s">
        <v>1000</v>
      </c>
      <c r="C289" s="28" t="s">
        <v>1001</v>
      </c>
    </row>
    <row r="290" spans="1:3" ht="15">
      <c r="A290" s="47"/>
      <c r="B290" s="41" t="s">
        <v>1002</v>
      </c>
      <c r="C290" s="42"/>
    </row>
    <row r="291" spans="1:3" ht="15">
      <c r="A291" s="48"/>
      <c r="B291" s="44" t="s">
        <v>1003</v>
      </c>
      <c r="C291" s="45"/>
    </row>
    <row r="292" spans="1:3" ht="15">
      <c r="A292" s="48"/>
      <c r="B292" s="44" t="s">
        <v>1004</v>
      </c>
      <c r="C292" s="45"/>
    </row>
    <row r="293" spans="1:3" ht="15">
      <c r="A293" s="48"/>
      <c r="B293" s="44" t="s">
        <v>1005</v>
      </c>
      <c r="C293" s="45"/>
    </row>
    <row r="294" spans="1:3" ht="15">
      <c r="A294" s="48"/>
      <c r="B294" s="44" t="s">
        <v>1006</v>
      </c>
      <c r="C294" s="45"/>
    </row>
    <row r="295" spans="1:3" ht="15">
      <c r="A295" s="48"/>
      <c r="B295" s="44" t="s">
        <v>1007</v>
      </c>
      <c r="C295" s="45"/>
    </row>
    <row r="296" spans="1:3" ht="15">
      <c r="A296" s="48"/>
      <c r="B296" s="44" t="s">
        <v>1008</v>
      </c>
      <c r="C296" s="45"/>
    </row>
    <row r="297" spans="1:3" ht="15">
      <c r="A297" s="48"/>
      <c r="B297" s="44" t="s">
        <v>1009</v>
      </c>
      <c r="C297" s="45"/>
    </row>
    <row r="298" spans="1:3" ht="15">
      <c r="A298" s="47"/>
      <c r="B298" s="41" t="s">
        <v>1010</v>
      </c>
      <c r="C298" s="42"/>
    </row>
    <row r="299" spans="1:3" ht="15">
      <c r="A299" s="48"/>
      <c r="B299" s="44" t="s">
        <v>1011</v>
      </c>
      <c r="C299" s="45"/>
    </row>
    <row r="300" spans="1:3" ht="15">
      <c r="A300" s="48"/>
      <c r="B300" s="44" t="s">
        <v>1012</v>
      </c>
      <c r="C300" s="45"/>
    </row>
    <row r="301" spans="1:3" ht="15">
      <c r="A301" s="48"/>
      <c r="B301" s="44" t="s">
        <v>1013</v>
      </c>
      <c r="C301" s="45"/>
    </row>
    <row r="302" spans="1:3" ht="15">
      <c r="A302" s="48"/>
      <c r="B302" s="44" t="s">
        <v>1014</v>
      </c>
      <c r="C302" s="45"/>
    </row>
    <row r="303" spans="1:3" ht="15">
      <c r="A303" s="48"/>
      <c r="B303" s="44" t="s">
        <v>1015</v>
      </c>
      <c r="C303" s="45"/>
    </row>
    <row r="304" spans="1:3" ht="15">
      <c r="A304" s="47"/>
      <c r="B304" s="41" t="s">
        <v>1016</v>
      </c>
      <c r="C304" s="42" t="s">
        <v>1017</v>
      </c>
    </row>
    <row r="305" spans="1:3" ht="18">
      <c r="A305" s="47"/>
      <c r="B305" s="41" t="s">
        <v>1035</v>
      </c>
      <c r="C305" s="42"/>
    </row>
    <row r="306" spans="1:3" ht="15">
      <c r="A306" s="48"/>
      <c r="B306" s="44" t="s">
        <v>1018</v>
      </c>
      <c r="C306" s="45"/>
    </row>
    <row r="307" spans="1:3" ht="15">
      <c r="A307" s="48"/>
      <c r="B307" s="44" t="s">
        <v>1019</v>
      </c>
      <c r="C307" s="45"/>
    </row>
    <row r="308" spans="1:3" ht="15">
      <c r="A308" s="48"/>
      <c r="B308" s="44" t="s">
        <v>1020</v>
      </c>
      <c r="C308" s="45"/>
    </row>
    <row r="309" spans="1:3" ht="15">
      <c r="A309" s="48"/>
      <c r="B309" s="44" t="s">
        <v>1021</v>
      </c>
      <c r="C309" s="45"/>
    </row>
    <row r="310" spans="1:3" ht="15">
      <c r="A310" s="47"/>
      <c r="B310" s="41" t="s">
        <v>1022</v>
      </c>
      <c r="C310" s="42"/>
    </row>
    <row r="311" spans="1:3" ht="15">
      <c r="A311" s="48"/>
      <c r="B311" s="44" t="s">
        <v>1023</v>
      </c>
      <c r="C311" s="45"/>
    </row>
    <row r="312" spans="1:3" ht="15">
      <c r="A312" s="48"/>
      <c r="B312" s="44" t="s">
        <v>1024</v>
      </c>
      <c r="C312" s="45"/>
    </row>
    <row r="313" spans="1:3" ht="15">
      <c r="A313" s="48"/>
      <c r="B313" s="44" t="s">
        <v>1025</v>
      </c>
      <c r="C313" s="45"/>
    </row>
    <row r="314" spans="1:3" ht="15">
      <c r="A314" s="48"/>
      <c r="B314" s="44" t="s">
        <v>1026</v>
      </c>
      <c r="C314" s="45"/>
    </row>
  </sheetData>
  <sheetProtection password="EE69" sheet="1" formatCells="0" formatColumns="0" formatRows="0" insertColumns="0" insertRows="0" insertHyperlinks="0" deleteColumns="0" deleteRows="0" sort="0" autoFilter="0" pivotTables="0"/>
  <mergeCells count="25">
    <mergeCell ref="A2:C2"/>
    <mergeCell ref="A4:C4"/>
    <mergeCell ref="C204:C210"/>
    <mergeCell ref="C212:C219"/>
    <mergeCell ref="C223:C225"/>
    <mergeCell ref="C227:C233"/>
    <mergeCell ref="C107:C114"/>
    <mergeCell ref="C116:C119"/>
    <mergeCell ref="C121:C124"/>
    <mergeCell ref="C128:C134"/>
    <mergeCell ref="C236:C240"/>
    <mergeCell ref="C250:C253"/>
    <mergeCell ref="C149:C155"/>
    <mergeCell ref="C157:C161"/>
    <mergeCell ref="C182:C186"/>
    <mergeCell ref="C188:C195"/>
    <mergeCell ref="C197:C202"/>
    <mergeCell ref="C172:C180"/>
    <mergeCell ref="C136:C140"/>
    <mergeCell ref="C142:C147"/>
    <mergeCell ref="C41:C48"/>
    <mergeCell ref="C50:C57"/>
    <mergeCell ref="C71:C76"/>
    <mergeCell ref="C78:C83"/>
    <mergeCell ref="C85:C91"/>
  </mergeCells>
  <hyperlinks>
    <hyperlink ref="A23:C23" location="Hinnapakkumus!C31" display="Hinnapakkumus!C31"/>
    <hyperlink ref="A69:C69" location="Hinnapakkumus!C84" display="Hinnapakkumus!C84"/>
    <hyperlink ref="A101:C101" location="Hinnapakkumus!C116" display="Hinnapakkumus!C116"/>
    <hyperlink ref="A126:C126" location="Hinnapakkumus!C141" display="Hinnapakkumus!C141"/>
    <hyperlink ref="A170:C170" location="Hinnapakkumus!C185" display="Hinnapakkumus!C185"/>
    <hyperlink ref="A221:C221" location="Hinnapakkumus!C236" display="Hinnapakkumus!C236"/>
    <hyperlink ref="A254:C254" location="Hinnapakkumus!C269" display="Hinnapakkumus!C269"/>
    <hyperlink ref="A289:C289" location="Hinnapakkumus!C304" display="Hinnapakkumus!C304"/>
    <hyperlink ref="A6:C6" location="Hinnapakkumus!B7" display="Hinnapakkumus!B7"/>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user</cp:lastModifiedBy>
  <cp:lastPrinted>2015-02-26T11:18:54Z</cp:lastPrinted>
  <dcterms:created xsi:type="dcterms:W3CDTF">2010-03-23T10:34:53Z</dcterms:created>
  <dcterms:modified xsi:type="dcterms:W3CDTF">2016-08-03T11:17:23Z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