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225"/>
  <workbookPr filterPrivacy="1" autoCompressPictures="0"/>
  <bookViews>
    <workbookView xWindow="240" yWindow="100" windowWidth="19180" windowHeight="12380"/>
  </bookViews>
  <sheets>
    <sheet name="Sheet1" sheetId="1" r:id="rId1"/>
    <sheet name="Sheet2" sheetId="2" r:id="rId2"/>
    <sheet name="Sheet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83" i="1" l="1"/>
  <c r="F181" i="1"/>
  <c r="F180" i="1"/>
  <c r="F179" i="1"/>
  <c r="F178" i="1"/>
  <c r="F176" i="1"/>
  <c r="F175" i="1"/>
  <c r="F173" i="1"/>
  <c r="F171" i="1"/>
  <c r="F170" i="1"/>
  <c r="F168" i="1"/>
  <c r="F167" i="1"/>
  <c r="F165" i="1"/>
  <c r="F163" i="1"/>
  <c r="F162" i="1"/>
  <c r="F160" i="1"/>
  <c r="F158" i="1"/>
  <c r="F157" i="1"/>
  <c r="F156" i="1"/>
  <c r="F155" i="1"/>
  <c r="F154" i="1"/>
  <c r="F153" i="1"/>
  <c r="F152" i="1"/>
  <c r="F150" i="1"/>
  <c r="F148" i="1"/>
  <c r="F145" i="1"/>
  <c r="F144" i="1"/>
  <c r="F142" i="1"/>
  <c r="F140" i="1"/>
  <c r="F137" i="1"/>
  <c r="F136" i="1"/>
  <c r="F135" i="1"/>
  <c r="F133" i="1"/>
  <c r="F131" i="1"/>
  <c r="F130" i="1"/>
  <c r="F129" i="1"/>
  <c r="F127" i="1"/>
  <c r="F124" i="1"/>
  <c r="F123" i="1"/>
  <c r="F122" i="1"/>
  <c r="F120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6" i="1"/>
  <c r="F91" i="1"/>
  <c r="F89" i="1"/>
  <c r="F86" i="1"/>
  <c r="F85" i="1"/>
  <c r="F84" i="1"/>
  <c r="F83" i="1"/>
  <c r="F82" i="1"/>
  <c r="F81" i="1"/>
  <c r="F80" i="1"/>
  <c r="F78" i="1"/>
  <c r="F77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59" i="1"/>
  <c r="F57" i="1"/>
  <c r="F56" i="1"/>
  <c r="F54" i="1"/>
  <c r="F53" i="1"/>
  <c r="F51" i="1"/>
  <c r="F50" i="1"/>
  <c r="F45" i="1"/>
  <c r="F43" i="1"/>
  <c r="F40" i="1"/>
  <c r="F39" i="1"/>
  <c r="F38" i="1"/>
  <c r="F37" i="1"/>
  <c r="F35" i="1"/>
  <c r="F33" i="1"/>
  <c r="F32" i="1"/>
  <c r="F31" i="1"/>
  <c r="F29" i="1"/>
  <c r="F28" i="1"/>
  <c r="F26" i="1"/>
  <c r="F23" i="1"/>
  <c r="F21" i="1"/>
  <c r="F20" i="1"/>
  <c r="F19" i="1"/>
  <c r="F18" i="1"/>
  <c r="F17" i="1"/>
  <c r="F15" i="1"/>
  <c r="F13" i="1"/>
  <c r="F12" i="1"/>
  <c r="F41" i="1"/>
  <c r="F48" i="1"/>
  <c r="F87" i="1"/>
  <c r="F47" i="1"/>
  <c r="F94" i="1"/>
  <c r="F146" i="1"/>
  <c r="F139" i="1"/>
  <c r="F25" i="1"/>
  <c r="F93" i="1"/>
  <c r="F187" i="1"/>
  <c r="F188" i="1"/>
  <c r="F189" i="1"/>
</calcChain>
</file>

<file path=xl/sharedStrings.xml><?xml version="1.0" encoding="utf-8"?>
<sst xmlns="http://schemas.openxmlformats.org/spreadsheetml/2006/main" count="290" uniqueCount="181">
  <si>
    <t>Objekt: Elamu rekonstrueerimine ja laiendamine</t>
  </si>
  <si>
    <t>Objekti aadress: Veske I, Anija küla, Karksi vald, Viljandimaa</t>
  </si>
  <si>
    <t>Tellija: Anti Kala</t>
  </si>
  <si>
    <t>Koostatud Tartu Arhitektuuribüroo OÜ  põhiprojekti töö nr P-01-15 järgi</t>
  </si>
  <si>
    <t xml:space="preserve">Kulude liigitamisel ja mahtude arvutamisel on kasutatud Eesti Standardit EVS 885:2005 </t>
  </si>
  <si>
    <t>Kood</t>
  </si>
  <si>
    <t>Nimetus</t>
  </si>
  <si>
    <t>Mõõt-ühik</t>
  </si>
  <si>
    <t>Kogus</t>
  </si>
  <si>
    <t>Hind ühikule €</t>
  </si>
  <si>
    <t>Hind                 €</t>
  </si>
  <si>
    <t>VÄLISRAJATISED</t>
  </si>
  <si>
    <t>Ettevalmistus ja lammutus</t>
  </si>
  <si>
    <t>Ettevalmistus ja raadamine</t>
  </si>
  <si>
    <t>Ettevalmistus</t>
  </si>
  <si>
    <t>kompl</t>
  </si>
  <si>
    <t>Hoonete ja rajatiste lammutamine</t>
  </si>
  <si>
    <t>Vaheseinte lammutus</t>
  </si>
  <si>
    <t>m2</t>
  </si>
  <si>
    <t>Katulae ja lae sisevoodri ja isolatsioonide lammutus</t>
  </si>
  <si>
    <t>Puitvahelae lammutus</t>
  </si>
  <si>
    <t>Põrandate lammutus</t>
  </si>
  <si>
    <t>Muud lammutustööd</t>
  </si>
  <si>
    <t>Raadamis- ja lammutusjäätmete vedu ja utiliseerimine</t>
  </si>
  <si>
    <t>Lammutusjäätmete äravedu ja utiliseerimine</t>
  </si>
  <si>
    <t>m3</t>
  </si>
  <si>
    <t>jm</t>
  </si>
  <si>
    <t>ALUSED JA VUNDAMENDID</t>
  </si>
  <si>
    <t>Vundamendid</t>
  </si>
  <si>
    <t>Vundamentide liiv- ja killustikalused</t>
  </si>
  <si>
    <t>Kaeved vundamentide rajamiseks ja isolatsiooni paigaldamiseks</t>
  </si>
  <si>
    <t>Killustikalused</t>
  </si>
  <si>
    <t>Monoliitsest r/b-st alusmüürid, soklid, vundamenditalad</t>
  </si>
  <si>
    <t>Vundamendi taldmikud teljel A, teljel1 ja 2, lõige 1-1 ja lõiked 2-2</t>
  </si>
  <si>
    <t>Vundamendi taldmikud, alusmüürid ja postid teljel B, telgedel 1 ja 2; lõiked 3-3 ja 4-4</t>
  </si>
  <si>
    <t>Katteplaat alusmüüril</t>
  </si>
  <si>
    <t>Alusmüüritised, soklid- ja vundamenditalad</t>
  </si>
  <si>
    <t>Alusmüüritised betoonplokkidest 240 mm, õõnsused armeeritud ja täidetud betooniga</t>
  </si>
  <si>
    <t>Alustarindite sooja- ja hüdroisolatsioon</t>
  </si>
  <si>
    <t>Alusmüüride soojusisolatsioon 120 mm (Styrofoam 250-SL-A-N) teljel A, 1 ja 2; konstr.VS-9</t>
  </si>
  <si>
    <t>Alusmüüride soojusisolatsioon 150 mm (Styrofoam 250-SL-A-N) konstr.VS-1</t>
  </si>
  <si>
    <t>Alusmüüride soojusisolatsioon 120 mm (kivivill) konstr.VS-3</t>
  </si>
  <si>
    <t>Alusmüüride soojusisolatsioon 150 mm (kivivill) konstr.VS-4</t>
  </si>
  <si>
    <t>Aluspõrandad</t>
  </si>
  <si>
    <t>Liiv- ja killustikalus</t>
  </si>
  <si>
    <t>Betoontarindid</t>
  </si>
  <si>
    <t>Aluspõrandad, armeeritud betoonplaat 80 mm, koos isolatsiooniga (ruumid 110,106 ja 108)</t>
  </si>
  <si>
    <t>KANDETARINDID</t>
  </si>
  <si>
    <t>Kandvad ja välisseinad</t>
  </si>
  <si>
    <t>Monoliitsest betoonist tarindid</t>
  </si>
  <si>
    <t>Varikatuse armeeritud monoliitbetoonist raam</t>
  </si>
  <si>
    <t xml:space="preserve">Ava seinas, koos sillusega S-2, </t>
  </si>
  <si>
    <t>Metalltarindid</t>
  </si>
  <si>
    <t>Terassillus S-1 koos paigaldustarvikute ja betooniga</t>
  </si>
  <si>
    <t>Terastalad T-1 ja T-2 koos paigaldustarvikutega</t>
  </si>
  <si>
    <t>Müüritised</t>
  </si>
  <si>
    <t>Kergplokkidest seinad 250 mm</t>
  </si>
  <si>
    <t>Kergplokkidest seinad 200 mm, koos sillustega</t>
  </si>
  <si>
    <t>Seinte puittarindid</t>
  </si>
  <si>
    <t>Aknaavade puitkarkassseinte ümberkujundamine A-7, A-8</t>
  </si>
  <si>
    <t>Sooja-, heli- ja hüdroisolatsioon</t>
  </si>
  <si>
    <t>Soojusisolatsioon 75 mm kivivill (VS-2)</t>
  </si>
  <si>
    <t>Soojusisolatsioon 120 mm kivivill (VS-5)</t>
  </si>
  <si>
    <t>Soojusisolatsioon 90 mm kivivill, tuuletõke 30 mm ja vajalik puitkarkass (VS-8)</t>
  </si>
  <si>
    <t>Soojusisolatsioon 150+50 mm kivivill, tuuletõke 30 mm ja vajalik puitkarkass (VS-6)</t>
  </si>
  <si>
    <t>Soojusisolatsioon 150+75+50 mm kivivill ja vajalik puitkarkass (VS-7)</t>
  </si>
  <si>
    <t>Seinte fassaadikatted</t>
  </si>
  <si>
    <t>Soklikorruse viimistluskrohv</t>
  </si>
  <si>
    <t>Sokliplekk</t>
  </si>
  <si>
    <t>Fassaadipaneel "Raketerm" (kreemvalge haapsalu)</t>
  </si>
  <si>
    <t>Akna veeplekid</t>
  </si>
  <si>
    <t>Avakülgede krohv ja viimistlus</t>
  </si>
  <si>
    <t>Viimistletud laudvooder koos roovi ja piirdeliistudega</t>
  </si>
  <si>
    <t>Postide tellisvooder</t>
  </si>
  <si>
    <t>Räästa- ja otsakarniisid viimistletud voodrilauast</t>
  </si>
  <si>
    <t>Vahe- ja katuslaed</t>
  </si>
  <si>
    <t>Vahelaetäide MT-1 armeeritud monoliitbetoonist</t>
  </si>
  <si>
    <t>Betoonpõrand vahelael 85 mm, koos isolatsiooniga 50 mm</t>
  </si>
  <si>
    <t>Puittarindid</t>
  </si>
  <si>
    <t>Vahelae talad 150x200, s-650 mm</t>
  </si>
  <si>
    <t>Lae roov ja kipsplaatvooder 2x koos isolatsiooniga 100 mm</t>
  </si>
  <si>
    <t>Aluspõrand laetaladel (ehitusplaat 22 mm, jäik villaplaat 30 mm, kipsplaat 2x15 mm)</t>
  </si>
  <si>
    <t>Katulae tuuletõke 13 mm, soojusisolatsioon 300 mm, aurutõke ja puitkarkass</t>
  </si>
  <si>
    <t>Ärklikorruse lae soojusisolatsioon 300 mm ja aurutõke</t>
  </si>
  <si>
    <t>Katulae ja lae vooder 2x kipsplaat, koos rooviga</t>
  </si>
  <si>
    <t>Lae treppluuk EI30</t>
  </si>
  <si>
    <t>tk</t>
  </si>
  <si>
    <t>Trepielemendid</t>
  </si>
  <si>
    <t>Betoontrepp puidust asmeplaatidega (13 astet) koos piirdega</t>
  </si>
  <si>
    <t>Puittrepp metallkandjal (17 astet) koos piirdega</t>
  </si>
  <si>
    <t>FASSAADIELEMENDID JA KATUSED</t>
  </si>
  <si>
    <t>Aknad</t>
  </si>
  <si>
    <t>Aknalauad</t>
  </si>
  <si>
    <t>Puidust aknalauad</t>
  </si>
  <si>
    <t>Puit- ja puitalumiiniumaknad</t>
  </si>
  <si>
    <t>Aknaplokid A-1, koos paigaldustarvikutega</t>
  </si>
  <si>
    <t>A-1*</t>
  </si>
  <si>
    <t>A-2</t>
  </si>
  <si>
    <t>RU-1</t>
  </si>
  <si>
    <t>A-3</t>
  </si>
  <si>
    <t>A-3*</t>
  </si>
  <si>
    <t>A-4</t>
  </si>
  <si>
    <t>A-4*</t>
  </si>
  <si>
    <t>A-5</t>
  </si>
  <si>
    <t>A-5*</t>
  </si>
  <si>
    <t>A-6</t>
  </si>
  <si>
    <t>A-6*</t>
  </si>
  <si>
    <t>A-7</t>
  </si>
  <si>
    <t>A-7*</t>
  </si>
  <si>
    <t>A-8</t>
  </si>
  <si>
    <t>A-8*</t>
  </si>
  <si>
    <t>A-9</t>
  </si>
  <si>
    <t>A-10</t>
  </si>
  <si>
    <t>A-10*</t>
  </si>
  <si>
    <t>L-1</t>
  </si>
  <si>
    <t>Välisuksed ja väravad</t>
  </si>
  <si>
    <t>Terasuksed ja -väravad</t>
  </si>
  <si>
    <t>Tõstvärav V-1</t>
  </si>
  <si>
    <t>Puituksed ja -väravad</t>
  </si>
  <si>
    <t>Välisuksed VU-1, koos paigaldustarvikute ja lukustusega</t>
  </si>
  <si>
    <t>VU-2</t>
  </si>
  <si>
    <t>VU-3</t>
  </si>
  <si>
    <t>Rõdud ja terrassid</t>
  </si>
  <si>
    <t>Katusetarindid</t>
  </si>
  <si>
    <t>Rotundi müürilatt,sarikad,toeraamid ja tihe laudroov</t>
  </si>
  <si>
    <t>Varikatuse puitkonstruktsioon telgede 1 ja 2 vahel</t>
  </si>
  <si>
    <t>Ol.oleva katuse sarikate pikendused ja tihe roov</t>
  </si>
  <si>
    <t>Sooja- ja hüdroisolatsioon</t>
  </si>
  <si>
    <t>Rotundi lae soojusisolatsioon 230 mm ja tuuletõke 20 mm</t>
  </si>
  <si>
    <t>Katusekatted</t>
  </si>
  <si>
    <t>Rotundi katuse valtsplekist kate</t>
  </si>
  <si>
    <t>Varikatuse valtsplekist kate telgede 1 ja 2 vahel</t>
  </si>
  <si>
    <t>Olemasoleva katuse valtsplekist lisatav kate</t>
  </si>
  <si>
    <t>RUUMITARINDID JA PINNAKATTED</t>
  </si>
  <si>
    <t>Vaheseinad</t>
  </si>
  <si>
    <t>Laotud vaheseinad</t>
  </si>
  <si>
    <t>Kergplokkidest seinad 100 mm, koos sillustega</t>
  </si>
  <si>
    <t>Puit- ja kipsplaatvaheseinad</t>
  </si>
  <si>
    <t xml:space="preserve">Kipsplaatsein (3+3 kihti) puitkarkassil (70+70 mm) koos isolatsiooniga, SS-1 </t>
  </si>
  <si>
    <t xml:space="preserve">Kipsplaatseinad </t>
  </si>
  <si>
    <t>Siseuksed</t>
  </si>
  <si>
    <t>Terasuksed</t>
  </si>
  <si>
    <t>Terasuks TU-7,EI30; koos paigaldustarvikute ja sulustega</t>
  </si>
  <si>
    <t>Klaasuksed</t>
  </si>
  <si>
    <t>Klaasuks U-8</t>
  </si>
  <si>
    <t>Puituksed</t>
  </si>
  <si>
    <t>Uksed U-1, koos paigaldustarvikute, piirdeliistude ja sulustega</t>
  </si>
  <si>
    <t>U-2</t>
  </si>
  <si>
    <t>U-3</t>
  </si>
  <si>
    <t>U-4</t>
  </si>
  <si>
    <t>U-5</t>
  </si>
  <si>
    <t>U-6</t>
  </si>
  <si>
    <t>Siseseinte pinnakatted</t>
  </si>
  <si>
    <t>Värvkatted</t>
  </si>
  <si>
    <t>Seinte värv- ja tapeetkatted</t>
  </si>
  <si>
    <t>Krohv- ja tasandus</t>
  </si>
  <si>
    <t>Uute plokkseinte tasanduskrohv</t>
  </si>
  <si>
    <t>Olemasoleva krohvi parandused</t>
  </si>
  <si>
    <t>Plaatkatted</t>
  </si>
  <si>
    <t>Seinte keraamilisest plaadist katted koos hüdroisolatsiooniga</t>
  </si>
  <si>
    <t>Puitvooderdus</t>
  </si>
  <si>
    <t>Leiliruumi puitvooder koos isolatsiooniga</t>
  </si>
  <si>
    <t>Lagede pinnakatted</t>
  </si>
  <si>
    <t>Lagede betoonpindade värvkatted</t>
  </si>
  <si>
    <t>Kipsplaat kattega lagede ja kaldpindade värvkatted</t>
  </si>
  <si>
    <t>Puidust laed, kipsplaatlaed</t>
  </si>
  <si>
    <t>Lagede sooja-, heli- ja hüdroisolatsioon</t>
  </si>
  <si>
    <t>Keldrilagede lisasoojustus 75 mm ja viimistluskrohv</t>
  </si>
  <si>
    <t>Põrandad ja põrandakatted</t>
  </si>
  <si>
    <t>Plaatpõrandad</t>
  </si>
  <si>
    <t>Soklikorruse kuivade ruumide plaatkatted</t>
  </si>
  <si>
    <t>Sama, niisked ruumid koos hüdroisolatsiooniga</t>
  </si>
  <si>
    <t>Põhikorruse plaatkatted</t>
  </si>
  <si>
    <t>Põhikorruse ja ärklikorruse niiskete ruumide plaatkatted koos hüdroisolatsiooniga</t>
  </si>
  <si>
    <t>Puitpõrandad</t>
  </si>
  <si>
    <t>Laudparkett 14 mm koos aluskatte ja piirdeliistudega</t>
  </si>
  <si>
    <t>KOKKU HIND ILMA KÄIBEMAKSUTA</t>
  </si>
  <si>
    <t>Käibemaks 20 %</t>
  </si>
  <si>
    <t>KOKKU HIND KOOS KÄIBEMAKSUGA</t>
  </si>
  <si>
    <t>13.05.2015 a.</t>
  </si>
  <si>
    <t>EHITUSMAHTUDE HINNANG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</si>
</sst>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€_-;\-* #,##0.00\ _€_-;_-* &quot;-&quot;??\ _€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b/>
      <sz val="12"/>
      <name val="Arial"/>
      <family val="2"/>
      <charset val="186"/>
    </font>
    <font>
      <b/>
      <sz val="10"/>
      <name val="Arial"/>
      <family val="2"/>
      <charset val="186"/>
    </font>
    <font>
      <i/>
      <sz val="10"/>
      <name val="Arial"/>
      <family val="2"/>
      <charset val="186"/>
    </font>
    <font>
      <b/>
      <sz val="11"/>
      <name val="Arial"/>
      <family val="2"/>
      <charset val="186"/>
    </font>
    <font>
      <u/>
      <sz val="10"/>
      <color theme="1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42">
    <xf numFmtId="0" fontId="0" fillId="0" borderId="0" xfId="0"/>
    <xf numFmtId="49" fontId="2" fillId="0" borderId="0" xfId="0" applyNumberFormat="1" applyFont="1" applyFill="1" applyBorder="1" applyAlignment="1" applyProtection="1">
      <alignment horizontal="center" wrapText="1"/>
    </xf>
    <xf numFmtId="0" fontId="3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horizontal="center" wrapText="1"/>
    </xf>
    <xf numFmtId="164" fontId="2" fillId="0" borderId="0" xfId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wrapText="1"/>
    </xf>
    <xf numFmtId="0" fontId="4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wrapText="1"/>
    </xf>
    <xf numFmtId="0" fontId="5" fillId="0" borderId="0" xfId="0" applyFont="1" applyAlignment="1"/>
    <xf numFmtId="0" fontId="5" fillId="0" borderId="0" xfId="0" applyNumberFormat="1" applyFont="1" applyFill="1" applyBorder="1" applyAlignment="1" applyProtection="1">
      <alignment horizontal="center" wrapText="1"/>
    </xf>
    <xf numFmtId="164" fontId="5" fillId="0" borderId="0" xfId="1" applyFont="1" applyFill="1" applyBorder="1" applyAlignment="1" applyProtection="1">
      <alignment horizontal="left" wrapText="1"/>
    </xf>
    <xf numFmtId="0" fontId="5" fillId="0" borderId="0" xfId="0" applyNumberFormat="1" applyFont="1" applyFill="1" applyBorder="1" applyAlignment="1" applyProtection="1">
      <alignment horizontal="left" wrapText="1"/>
    </xf>
    <xf numFmtId="0" fontId="5" fillId="0" borderId="0" xfId="0" applyNumberFormat="1" applyFont="1" applyFill="1" applyBorder="1" applyAlignment="1" applyProtection="1">
      <alignment horizontal="left"/>
    </xf>
    <xf numFmtId="0" fontId="4" fillId="0" borderId="0" xfId="0" applyNumberFormat="1" applyFont="1" applyFill="1" applyBorder="1" applyAlignment="1" applyProtection="1">
      <alignment horizontal="center" wrapText="1"/>
    </xf>
    <xf numFmtId="164" fontId="4" fillId="0" borderId="0" xfId="1" applyFont="1" applyFill="1" applyBorder="1" applyAlignment="1" applyProtection="1">
      <alignment horizontal="left" wrapText="1"/>
    </xf>
    <xf numFmtId="0" fontId="4" fillId="0" borderId="0" xfId="0" applyNumberFormat="1" applyFont="1" applyFill="1" applyBorder="1" applyAlignment="1" applyProtection="1">
      <alignment horizontal="left" wrapText="1"/>
    </xf>
    <xf numFmtId="0" fontId="4" fillId="0" borderId="0" xfId="0" applyNumberFormat="1" applyFont="1" applyFill="1" applyBorder="1" applyAlignment="1" applyProtection="1">
      <alignment wrapText="1"/>
    </xf>
    <xf numFmtId="49" fontId="2" fillId="0" borderId="1" xfId="0" applyNumberFormat="1" applyFont="1" applyFill="1" applyBorder="1" applyAlignment="1" applyProtection="1">
      <alignment horizontal="center" wrapText="1"/>
    </xf>
    <xf numFmtId="0" fontId="2" fillId="0" borderId="1" xfId="0" applyNumberFormat="1" applyFont="1" applyFill="1" applyBorder="1" applyAlignment="1" applyProtection="1">
      <alignment horizontal="center" wrapText="1"/>
    </xf>
    <xf numFmtId="164" fontId="2" fillId="0" borderId="1" xfId="1" applyFont="1" applyFill="1" applyBorder="1" applyAlignment="1" applyProtection="1">
      <alignment horizontal="center" wrapText="1"/>
    </xf>
    <xf numFmtId="0" fontId="2" fillId="0" borderId="1" xfId="0" applyNumberFormat="1" applyFont="1" applyFill="1" applyBorder="1" applyAlignment="1" applyProtection="1">
      <alignment horizontal="left" wrapText="1"/>
    </xf>
    <xf numFmtId="164" fontId="2" fillId="0" borderId="1" xfId="1" applyFont="1" applyFill="1" applyBorder="1" applyAlignment="1" applyProtection="1">
      <alignment horizontal="left" wrapText="1"/>
    </xf>
    <xf numFmtId="0" fontId="2" fillId="0" borderId="0" xfId="0" applyNumberFormat="1" applyFont="1" applyFill="1" applyBorder="1" applyAlignment="1" applyProtection="1">
      <alignment horizontal="left" wrapText="1"/>
    </xf>
    <xf numFmtId="0" fontId="6" fillId="2" borderId="1" xfId="0" applyNumberFormat="1" applyFont="1" applyFill="1" applyBorder="1" applyAlignment="1" applyProtection="1">
      <alignment horizontal="center" wrapText="1"/>
    </xf>
    <xf numFmtId="0" fontId="6" fillId="2" borderId="1" xfId="0" applyNumberFormat="1" applyFont="1" applyFill="1" applyBorder="1" applyAlignment="1" applyProtection="1">
      <alignment horizontal="left" wrapText="1"/>
    </xf>
    <xf numFmtId="164" fontId="6" fillId="2" borderId="1" xfId="1" applyFont="1" applyFill="1" applyBorder="1" applyAlignment="1" applyProtection="1">
      <alignment horizontal="left" wrapText="1"/>
    </xf>
    <xf numFmtId="0" fontId="6" fillId="0" borderId="0" xfId="0" applyNumberFormat="1" applyFont="1" applyFill="1" applyBorder="1" applyAlignment="1" applyProtection="1">
      <alignment horizontal="left" wrapText="1"/>
    </xf>
    <xf numFmtId="0" fontId="6" fillId="0" borderId="0" xfId="0" applyNumberFormat="1" applyFont="1" applyFill="1" applyBorder="1" applyAlignment="1" applyProtection="1">
      <alignment wrapText="1"/>
    </xf>
    <xf numFmtId="0" fontId="4" fillId="0" borderId="1" xfId="0" applyNumberFormat="1" applyFont="1" applyFill="1" applyBorder="1" applyAlignment="1" applyProtection="1">
      <alignment horizontal="center" wrapText="1"/>
    </xf>
    <xf numFmtId="0" fontId="4" fillId="0" borderId="1" xfId="0" applyNumberFormat="1" applyFont="1" applyFill="1" applyBorder="1" applyAlignment="1" applyProtection="1">
      <alignment horizontal="left" wrapText="1"/>
    </xf>
    <xf numFmtId="164" fontId="4" fillId="0" borderId="1" xfId="1" applyFont="1" applyFill="1" applyBorder="1" applyAlignment="1" applyProtection="1">
      <alignment horizontal="left" wrapText="1"/>
    </xf>
    <xf numFmtId="0" fontId="5" fillId="0" borderId="1" xfId="0" applyNumberFormat="1" applyFont="1" applyFill="1" applyBorder="1" applyAlignment="1" applyProtection="1">
      <alignment horizontal="center" wrapText="1"/>
    </xf>
    <xf numFmtId="0" fontId="5" fillId="0" borderId="1" xfId="0" applyNumberFormat="1" applyFont="1" applyFill="1" applyBorder="1" applyAlignment="1" applyProtection="1">
      <alignment horizontal="left" wrapText="1"/>
    </xf>
    <xf numFmtId="164" fontId="5" fillId="0" borderId="1" xfId="1" applyFont="1" applyFill="1" applyBorder="1" applyAlignment="1" applyProtection="1">
      <alignment horizontal="left" wrapText="1"/>
    </xf>
    <xf numFmtId="0" fontId="0" fillId="0" borderId="0" xfId="0" applyNumberFormat="1" applyFont="1" applyFill="1" applyBorder="1" applyAlignment="1" applyProtection="1">
      <alignment wrapText="1"/>
    </xf>
    <xf numFmtId="0" fontId="6" fillId="2" borderId="1" xfId="0" applyNumberFormat="1" applyFont="1" applyFill="1" applyBorder="1" applyAlignment="1" applyProtection="1">
      <alignment horizontal="left"/>
    </xf>
    <xf numFmtId="49" fontId="6" fillId="2" borderId="1" xfId="0" applyNumberFormat="1" applyFont="1" applyFill="1" applyBorder="1" applyAlignment="1" applyProtection="1">
      <alignment horizontal="center" wrapText="1"/>
    </xf>
    <xf numFmtId="0" fontId="6" fillId="2" borderId="1" xfId="0" applyNumberFormat="1" applyFont="1" applyFill="1" applyBorder="1" applyAlignment="1" applyProtection="1"/>
    <xf numFmtId="164" fontId="6" fillId="2" borderId="1" xfId="1" applyFont="1" applyFill="1" applyBorder="1" applyAlignment="1" applyProtection="1">
      <alignment wrapText="1"/>
    </xf>
    <xf numFmtId="164" fontId="4" fillId="2" borderId="1" xfId="1" applyFont="1" applyFill="1" applyBorder="1" applyAlignment="1" applyProtection="1">
      <alignment wrapText="1"/>
    </xf>
    <xf numFmtId="0" fontId="7" fillId="0" borderId="0" xfId="2" applyNumberFormat="1" applyFill="1" applyBorder="1" applyAlignment="1" applyProtection="1">
      <alignment wrapText="1"/>
    </xf>
    <xf numFmtId="164" fontId="2" fillId="0" borderId="0" xfId="1" applyFont="1" applyFill="1" applyBorder="1" applyAlignment="1" applyProtection="1">
      <alignment horizontal="left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4"/>
  <sheetViews>
    <sheetView tabSelected="1" topLeftCell="A30" workbookViewId="0">
      <selection activeCell="H30" sqref="H30"/>
    </sheetView>
  </sheetViews>
  <sheetFormatPr baseColWidth="10" defaultColWidth="8.83203125" defaultRowHeight="12" x14ac:dyDescent="0"/>
  <cols>
    <col min="1" max="1" width="6.6640625" style="1" customWidth="1"/>
    <col min="2" max="2" width="35.5" style="5" customWidth="1"/>
    <col min="3" max="3" width="7.6640625" style="3" customWidth="1"/>
    <col min="4" max="4" width="9.33203125" style="3" customWidth="1"/>
    <col min="5" max="5" width="11" style="4" customWidth="1"/>
    <col min="6" max="6" width="14" style="4" customWidth="1"/>
    <col min="7" max="7" width="11.5" style="5" customWidth="1"/>
    <col min="8" max="8" width="17.5" style="5" customWidth="1"/>
    <col min="9" max="256" width="8.83203125" style="5"/>
    <col min="257" max="257" width="6.6640625" style="5" customWidth="1"/>
    <col min="258" max="258" width="35.5" style="5" customWidth="1"/>
    <col min="259" max="259" width="7.6640625" style="5" customWidth="1"/>
    <col min="260" max="260" width="9.33203125" style="5" customWidth="1"/>
    <col min="261" max="261" width="11" style="5" customWidth="1"/>
    <col min="262" max="262" width="14" style="5" customWidth="1"/>
    <col min="263" max="263" width="11.5" style="5" customWidth="1"/>
    <col min="264" max="264" width="17.5" style="5" customWidth="1"/>
    <col min="265" max="512" width="8.83203125" style="5"/>
    <col min="513" max="513" width="6.6640625" style="5" customWidth="1"/>
    <col min="514" max="514" width="35.5" style="5" customWidth="1"/>
    <col min="515" max="515" width="7.6640625" style="5" customWidth="1"/>
    <col min="516" max="516" width="9.33203125" style="5" customWidth="1"/>
    <col min="517" max="517" width="11" style="5" customWidth="1"/>
    <col min="518" max="518" width="14" style="5" customWidth="1"/>
    <col min="519" max="519" width="11.5" style="5" customWidth="1"/>
    <col min="520" max="520" width="17.5" style="5" customWidth="1"/>
    <col min="521" max="768" width="8.83203125" style="5"/>
    <col min="769" max="769" width="6.6640625" style="5" customWidth="1"/>
    <col min="770" max="770" width="35.5" style="5" customWidth="1"/>
    <col min="771" max="771" width="7.6640625" style="5" customWidth="1"/>
    <col min="772" max="772" width="9.33203125" style="5" customWidth="1"/>
    <col min="773" max="773" width="11" style="5" customWidth="1"/>
    <col min="774" max="774" width="14" style="5" customWidth="1"/>
    <col min="775" max="775" width="11.5" style="5" customWidth="1"/>
    <col min="776" max="776" width="17.5" style="5" customWidth="1"/>
    <col min="777" max="1024" width="8.83203125" style="5"/>
    <col min="1025" max="1025" width="6.6640625" style="5" customWidth="1"/>
    <col min="1026" max="1026" width="35.5" style="5" customWidth="1"/>
    <col min="1027" max="1027" width="7.6640625" style="5" customWidth="1"/>
    <col min="1028" max="1028" width="9.33203125" style="5" customWidth="1"/>
    <col min="1029" max="1029" width="11" style="5" customWidth="1"/>
    <col min="1030" max="1030" width="14" style="5" customWidth="1"/>
    <col min="1031" max="1031" width="11.5" style="5" customWidth="1"/>
    <col min="1032" max="1032" width="17.5" style="5" customWidth="1"/>
    <col min="1033" max="1280" width="8.83203125" style="5"/>
    <col min="1281" max="1281" width="6.6640625" style="5" customWidth="1"/>
    <col min="1282" max="1282" width="35.5" style="5" customWidth="1"/>
    <col min="1283" max="1283" width="7.6640625" style="5" customWidth="1"/>
    <col min="1284" max="1284" width="9.33203125" style="5" customWidth="1"/>
    <col min="1285" max="1285" width="11" style="5" customWidth="1"/>
    <col min="1286" max="1286" width="14" style="5" customWidth="1"/>
    <col min="1287" max="1287" width="11.5" style="5" customWidth="1"/>
    <col min="1288" max="1288" width="17.5" style="5" customWidth="1"/>
    <col min="1289" max="1536" width="8.83203125" style="5"/>
    <col min="1537" max="1537" width="6.6640625" style="5" customWidth="1"/>
    <col min="1538" max="1538" width="35.5" style="5" customWidth="1"/>
    <col min="1539" max="1539" width="7.6640625" style="5" customWidth="1"/>
    <col min="1540" max="1540" width="9.33203125" style="5" customWidth="1"/>
    <col min="1541" max="1541" width="11" style="5" customWidth="1"/>
    <col min="1542" max="1542" width="14" style="5" customWidth="1"/>
    <col min="1543" max="1543" width="11.5" style="5" customWidth="1"/>
    <col min="1544" max="1544" width="17.5" style="5" customWidth="1"/>
    <col min="1545" max="1792" width="8.83203125" style="5"/>
    <col min="1793" max="1793" width="6.6640625" style="5" customWidth="1"/>
    <col min="1794" max="1794" width="35.5" style="5" customWidth="1"/>
    <col min="1795" max="1795" width="7.6640625" style="5" customWidth="1"/>
    <col min="1796" max="1796" width="9.33203125" style="5" customWidth="1"/>
    <col min="1797" max="1797" width="11" style="5" customWidth="1"/>
    <col min="1798" max="1798" width="14" style="5" customWidth="1"/>
    <col min="1799" max="1799" width="11.5" style="5" customWidth="1"/>
    <col min="1800" max="1800" width="17.5" style="5" customWidth="1"/>
    <col min="1801" max="2048" width="8.83203125" style="5"/>
    <col min="2049" max="2049" width="6.6640625" style="5" customWidth="1"/>
    <col min="2050" max="2050" width="35.5" style="5" customWidth="1"/>
    <col min="2051" max="2051" width="7.6640625" style="5" customWidth="1"/>
    <col min="2052" max="2052" width="9.33203125" style="5" customWidth="1"/>
    <col min="2053" max="2053" width="11" style="5" customWidth="1"/>
    <col min="2054" max="2054" width="14" style="5" customWidth="1"/>
    <col min="2055" max="2055" width="11.5" style="5" customWidth="1"/>
    <col min="2056" max="2056" width="17.5" style="5" customWidth="1"/>
    <col min="2057" max="2304" width="8.83203125" style="5"/>
    <col min="2305" max="2305" width="6.6640625" style="5" customWidth="1"/>
    <col min="2306" max="2306" width="35.5" style="5" customWidth="1"/>
    <col min="2307" max="2307" width="7.6640625" style="5" customWidth="1"/>
    <col min="2308" max="2308" width="9.33203125" style="5" customWidth="1"/>
    <col min="2309" max="2309" width="11" style="5" customWidth="1"/>
    <col min="2310" max="2310" width="14" style="5" customWidth="1"/>
    <col min="2311" max="2311" width="11.5" style="5" customWidth="1"/>
    <col min="2312" max="2312" width="17.5" style="5" customWidth="1"/>
    <col min="2313" max="2560" width="8.83203125" style="5"/>
    <col min="2561" max="2561" width="6.6640625" style="5" customWidth="1"/>
    <col min="2562" max="2562" width="35.5" style="5" customWidth="1"/>
    <col min="2563" max="2563" width="7.6640625" style="5" customWidth="1"/>
    <col min="2564" max="2564" width="9.33203125" style="5" customWidth="1"/>
    <col min="2565" max="2565" width="11" style="5" customWidth="1"/>
    <col min="2566" max="2566" width="14" style="5" customWidth="1"/>
    <col min="2567" max="2567" width="11.5" style="5" customWidth="1"/>
    <col min="2568" max="2568" width="17.5" style="5" customWidth="1"/>
    <col min="2569" max="2816" width="8.83203125" style="5"/>
    <col min="2817" max="2817" width="6.6640625" style="5" customWidth="1"/>
    <col min="2818" max="2818" width="35.5" style="5" customWidth="1"/>
    <col min="2819" max="2819" width="7.6640625" style="5" customWidth="1"/>
    <col min="2820" max="2820" width="9.33203125" style="5" customWidth="1"/>
    <col min="2821" max="2821" width="11" style="5" customWidth="1"/>
    <col min="2822" max="2822" width="14" style="5" customWidth="1"/>
    <col min="2823" max="2823" width="11.5" style="5" customWidth="1"/>
    <col min="2824" max="2824" width="17.5" style="5" customWidth="1"/>
    <col min="2825" max="3072" width="8.83203125" style="5"/>
    <col min="3073" max="3073" width="6.6640625" style="5" customWidth="1"/>
    <col min="3074" max="3074" width="35.5" style="5" customWidth="1"/>
    <col min="3075" max="3075" width="7.6640625" style="5" customWidth="1"/>
    <col min="3076" max="3076" width="9.33203125" style="5" customWidth="1"/>
    <col min="3077" max="3077" width="11" style="5" customWidth="1"/>
    <col min="3078" max="3078" width="14" style="5" customWidth="1"/>
    <col min="3079" max="3079" width="11.5" style="5" customWidth="1"/>
    <col min="3080" max="3080" width="17.5" style="5" customWidth="1"/>
    <col min="3081" max="3328" width="8.83203125" style="5"/>
    <col min="3329" max="3329" width="6.6640625" style="5" customWidth="1"/>
    <col min="3330" max="3330" width="35.5" style="5" customWidth="1"/>
    <col min="3331" max="3331" width="7.6640625" style="5" customWidth="1"/>
    <col min="3332" max="3332" width="9.33203125" style="5" customWidth="1"/>
    <col min="3333" max="3333" width="11" style="5" customWidth="1"/>
    <col min="3334" max="3334" width="14" style="5" customWidth="1"/>
    <col min="3335" max="3335" width="11.5" style="5" customWidth="1"/>
    <col min="3336" max="3336" width="17.5" style="5" customWidth="1"/>
    <col min="3337" max="3584" width="8.83203125" style="5"/>
    <col min="3585" max="3585" width="6.6640625" style="5" customWidth="1"/>
    <col min="3586" max="3586" width="35.5" style="5" customWidth="1"/>
    <col min="3587" max="3587" width="7.6640625" style="5" customWidth="1"/>
    <col min="3588" max="3588" width="9.33203125" style="5" customWidth="1"/>
    <col min="3589" max="3589" width="11" style="5" customWidth="1"/>
    <col min="3590" max="3590" width="14" style="5" customWidth="1"/>
    <col min="3591" max="3591" width="11.5" style="5" customWidth="1"/>
    <col min="3592" max="3592" width="17.5" style="5" customWidth="1"/>
    <col min="3593" max="3840" width="8.83203125" style="5"/>
    <col min="3841" max="3841" width="6.6640625" style="5" customWidth="1"/>
    <col min="3842" max="3842" width="35.5" style="5" customWidth="1"/>
    <col min="3843" max="3843" width="7.6640625" style="5" customWidth="1"/>
    <col min="3844" max="3844" width="9.33203125" style="5" customWidth="1"/>
    <col min="3845" max="3845" width="11" style="5" customWidth="1"/>
    <col min="3846" max="3846" width="14" style="5" customWidth="1"/>
    <col min="3847" max="3847" width="11.5" style="5" customWidth="1"/>
    <col min="3848" max="3848" width="17.5" style="5" customWidth="1"/>
    <col min="3849" max="4096" width="8.83203125" style="5"/>
    <col min="4097" max="4097" width="6.6640625" style="5" customWidth="1"/>
    <col min="4098" max="4098" width="35.5" style="5" customWidth="1"/>
    <col min="4099" max="4099" width="7.6640625" style="5" customWidth="1"/>
    <col min="4100" max="4100" width="9.33203125" style="5" customWidth="1"/>
    <col min="4101" max="4101" width="11" style="5" customWidth="1"/>
    <col min="4102" max="4102" width="14" style="5" customWidth="1"/>
    <col min="4103" max="4103" width="11.5" style="5" customWidth="1"/>
    <col min="4104" max="4104" width="17.5" style="5" customWidth="1"/>
    <col min="4105" max="4352" width="8.83203125" style="5"/>
    <col min="4353" max="4353" width="6.6640625" style="5" customWidth="1"/>
    <col min="4354" max="4354" width="35.5" style="5" customWidth="1"/>
    <col min="4355" max="4355" width="7.6640625" style="5" customWidth="1"/>
    <col min="4356" max="4356" width="9.33203125" style="5" customWidth="1"/>
    <col min="4357" max="4357" width="11" style="5" customWidth="1"/>
    <col min="4358" max="4358" width="14" style="5" customWidth="1"/>
    <col min="4359" max="4359" width="11.5" style="5" customWidth="1"/>
    <col min="4360" max="4360" width="17.5" style="5" customWidth="1"/>
    <col min="4361" max="4608" width="8.83203125" style="5"/>
    <col min="4609" max="4609" width="6.6640625" style="5" customWidth="1"/>
    <col min="4610" max="4610" width="35.5" style="5" customWidth="1"/>
    <col min="4611" max="4611" width="7.6640625" style="5" customWidth="1"/>
    <col min="4612" max="4612" width="9.33203125" style="5" customWidth="1"/>
    <col min="4613" max="4613" width="11" style="5" customWidth="1"/>
    <col min="4614" max="4614" width="14" style="5" customWidth="1"/>
    <col min="4615" max="4615" width="11.5" style="5" customWidth="1"/>
    <col min="4616" max="4616" width="17.5" style="5" customWidth="1"/>
    <col min="4617" max="4864" width="8.83203125" style="5"/>
    <col min="4865" max="4865" width="6.6640625" style="5" customWidth="1"/>
    <col min="4866" max="4866" width="35.5" style="5" customWidth="1"/>
    <col min="4867" max="4867" width="7.6640625" style="5" customWidth="1"/>
    <col min="4868" max="4868" width="9.33203125" style="5" customWidth="1"/>
    <col min="4869" max="4869" width="11" style="5" customWidth="1"/>
    <col min="4870" max="4870" width="14" style="5" customWidth="1"/>
    <col min="4871" max="4871" width="11.5" style="5" customWidth="1"/>
    <col min="4872" max="4872" width="17.5" style="5" customWidth="1"/>
    <col min="4873" max="5120" width="8.83203125" style="5"/>
    <col min="5121" max="5121" width="6.6640625" style="5" customWidth="1"/>
    <col min="5122" max="5122" width="35.5" style="5" customWidth="1"/>
    <col min="5123" max="5123" width="7.6640625" style="5" customWidth="1"/>
    <col min="5124" max="5124" width="9.33203125" style="5" customWidth="1"/>
    <col min="5125" max="5125" width="11" style="5" customWidth="1"/>
    <col min="5126" max="5126" width="14" style="5" customWidth="1"/>
    <col min="5127" max="5127" width="11.5" style="5" customWidth="1"/>
    <col min="5128" max="5128" width="17.5" style="5" customWidth="1"/>
    <col min="5129" max="5376" width="8.83203125" style="5"/>
    <col min="5377" max="5377" width="6.6640625" style="5" customWidth="1"/>
    <col min="5378" max="5378" width="35.5" style="5" customWidth="1"/>
    <col min="5379" max="5379" width="7.6640625" style="5" customWidth="1"/>
    <col min="5380" max="5380" width="9.33203125" style="5" customWidth="1"/>
    <col min="5381" max="5381" width="11" style="5" customWidth="1"/>
    <col min="5382" max="5382" width="14" style="5" customWidth="1"/>
    <col min="5383" max="5383" width="11.5" style="5" customWidth="1"/>
    <col min="5384" max="5384" width="17.5" style="5" customWidth="1"/>
    <col min="5385" max="5632" width="8.83203125" style="5"/>
    <col min="5633" max="5633" width="6.6640625" style="5" customWidth="1"/>
    <col min="5634" max="5634" width="35.5" style="5" customWidth="1"/>
    <col min="5635" max="5635" width="7.6640625" style="5" customWidth="1"/>
    <col min="5636" max="5636" width="9.33203125" style="5" customWidth="1"/>
    <col min="5637" max="5637" width="11" style="5" customWidth="1"/>
    <col min="5638" max="5638" width="14" style="5" customWidth="1"/>
    <col min="5639" max="5639" width="11.5" style="5" customWidth="1"/>
    <col min="5640" max="5640" width="17.5" style="5" customWidth="1"/>
    <col min="5641" max="5888" width="8.83203125" style="5"/>
    <col min="5889" max="5889" width="6.6640625" style="5" customWidth="1"/>
    <col min="5890" max="5890" width="35.5" style="5" customWidth="1"/>
    <col min="5891" max="5891" width="7.6640625" style="5" customWidth="1"/>
    <col min="5892" max="5892" width="9.33203125" style="5" customWidth="1"/>
    <col min="5893" max="5893" width="11" style="5" customWidth="1"/>
    <col min="5894" max="5894" width="14" style="5" customWidth="1"/>
    <col min="5895" max="5895" width="11.5" style="5" customWidth="1"/>
    <col min="5896" max="5896" width="17.5" style="5" customWidth="1"/>
    <col min="5897" max="6144" width="8.83203125" style="5"/>
    <col min="6145" max="6145" width="6.6640625" style="5" customWidth="1"/>
    <col min="6146" max="6146" width="35.5" style="5" customWidth="1"/>
    <col min="6147" max="6147" width="7.6640625" style="5" customWidth="1"/>
    <col min="6148" max="6148" width="9.33203125" style="5" customWidth="1"/>
    <col min="6149" max="6149" width="11" style="5" customWidth="1"/>
    <col min="6150" max="6150" width="14" style="5" customWidth="1"/>
    <col min="6151" max="6151" width="11.5" style="5" customWidth="1"/>
    <col min="6152" max="6152" width="17.5" style="5" customWidth="1"/>
    <col min="6153" max="6400" width="8.83203125" style="5"/>
    <col min="6401" max="6401" width="6.6640625" style="5" customWidth="1"/>
    <col min="6402" max="6402" width="35.5" style="5" customWidth="1"/>
    <col min="6403" max="6403" width="7.6640625" style="5" customWidth="1"/>
    <col min="6404" max="6404" width="9.33203125" style="5" customWidth="1"/>
    <col min="6405" max="6405" width="11" style="5" customWidth="1"/>
    <col min="6406" max="6406" width="14" style="5" customWidth="1"/>
    <col min="6407" max="6407" width="11.5" style="5" customWidth="1"/>
    <col min="6408" max="6408" width="17.5" style="5" customWidth="1"/>
    <col min="6409" max="6656" width="8.83203125" style="5"/>
    <col min="6657" max="6657" width="6.6640625" style="5" customWidth="1"/>
    <col min="6658" max="6658" width="35.5" style="5" customWidth="1"/>
    <col min="6659" max="6659" width="7.6640625" style="5" customWidth="1"/>
    <col min="6660" max="6660" width="9.33203125" style="5" customWidth="1"/>
    <col min="6661" max="6661" width="11" style="5" customWidth="1"/>
    <col min="6662" max="6662" width="14" style="5" customWidth="1"/>
    <col min="6663" max="6663" width="11.5" style="5" customWidth="1"/>
    <col min="6664" max="6664" width="17.5" style="5" customWidth="1"/>
    <col min="6665" max="6912" width="8.83203125" style="5"/>
    <col min="6913" max="6913" width="6.6640625" style="5" customWidth="1"/>
    <col min="6914" max="6914" width="35.5" style="5" customWidth="1"/>
    <col min="6915" max="6915" width="7.6640625" style="5" customWidth="1"/>
    <col min="6916" max="6916" width="9.33203125" style="5" customWidth="1"/>
    <col min="6917" max="6917" width="11" style="5" customWidth="1"/>
    <col min="6918" max="6918" width="14" style="5" customWidth="1"/>
    <col min="6919" max="6919" width="11.5" style="5" customWidth="1"/>
    <col min="6920" max="6920" width="17.5" style="5" customWidth="1"/>
    <col min="6921" max="7168" width="8.83203125" style="5"/>
    <col min="7169" max="7169" width="6.6640625" style="5" customWidth="1"/>
    <col min="7170" max="7170" width="35.5" style="5" customWidth="1"/>
    <col min="7171" max="7171" width="7.6640625" style="5" customWidth="1"/>
    <col min="7172" max="7172" width="9.33203125" style="5" customWidth="1"/>
    <col min="7173" max="7173" width="11" style="5" customWidth="1"/>
    <col min="7174" max="7174" width="14" style="5" customWidth="1"/>
    <col min="7175" max="7175" width="11.5" style="5" customWidth="1"/>
    <col min="7176" max="7176" width="17.5" style="5" customWidth="1"/>
    <col min="7177" max="7424" width="8.83203125" style="5"/>
    <col min="7425" max="7425" width="6.6640625" style="5" customWidth="1"/>
    <col min="7426" max="7426" width="35.5" style="5" customWidth="1"/>
    <col min="7427" max="7427" width="7.6640625" style="5" customWidth="1"/>
    <col min="7428" max="7428" width="9.33203125" style="5" customWidth="1"/>
    <col min="7429" max="7429" width="11" style="5" customWidth="1"/>
    <col min="7430" max="7430" width="14" style="5" customWidth="1"/>
    <col min="7431" max="7431" width="11.5" style="5" customWidth="1"/>
    <col min="7432" max="7432" width="17.5" style="5" customWidth="1"/>
    <col min="7433" max="7680" width="8.83203125" style="5"/>
    <col min="7681" max="7681" width="6.6640625" style="5" customWidth="1"/>
    <col min="7682" max="7682" width="35.5" style="5" customWidth="1"/>
    <col min="7683" max="7683" width="7.6640625" style="5" customWidth="1"/>
    <col min="7684" max="7684" width="9.33203125" style="5" customWidth="1"/>
    <col min="7685" max="7685" width="11" style="5" customWidth="1"/>
    <col min="7686" max="7686" width="14" style="5" customWidth="1"/>
    <col min="7687" max="7687" width="11.5" style="5" customWidth="1"/>
    <col min="7688" max="7688" width="17.5" style="5" customWidth="1"/>
    <col min="7689" max="7936" width="8.83203125" style="5"/>
    <col min="7937" max="7937" width="6.6640625" style="5" customWidth="1"/>
    <col min="7938" max="7938" width="35.5" style="5" customWidth="1"/>
    <col min="7939" max="7939" width="7.6640625" style="5" customWidth="1"/>
    <col min="7940" max="7940" width="9.33203125" style="5" customWidth="1"/>
    <col min="7941" max="7941" width="11" style="5" customWidth="1"/>
    <col min="7942" max="7942" width="14" style="5" customWidth="1"/>
    <col min="7943" max="7943" width="11.5" style="5" customWidth="1"/>
    <col min="7944" max="7944" width="17.5" style="5" customWidth="1"/>
    <col min="7945" max="8192" width="8.83203125" style="5"/>
    <col min="8193" max="8193" width="6.6640625" style="5" customWidth="1"/>
    <col min="8194" max="8194" width="35.5" style="5" customWidth="1"/>
    <col min="8195" max="8195" width="7.6640625" style="5" customWidth="1"/>
    <col min="8196" max="8196" width="9.33203125" style="5" customWidth="1"/>
    <col min="8197" max="8197" width="11" style="5" customWidth="1"/>
    <col min="8198" max="8198" width="14" style="5" customWidth="1"/>
    <col min="8199" max="8199" width="11.5" style="5" customWidth="1"/>
    <col min="8200" max="8200" width="17.5" style="5" customWidth="1"/>
    <col min="8201" max="8448" width="8.83203125" style="5"/>
    <col min="8449" max="8449" width="6.6640625" style="5" customWidth="1"/>
    <col min="8450" max="8450" width="35.5" style="5" customWidth="1"/>
    <col min="8451" max="8451" width="7.6640625" style="5" customWidth="1"/>
    <col min="8452" max="8452" width="9.33203125" style="5" customWidth="1"/>
    <col min="8453" max="8453" width="11" style="5" customWidth="1"/>
    <col min="8454" max="8454" width="14" style="5" customWidth="1"/>
    <col min="8455" max="8455" width="11.5" style="5" customWidth="1"/>
    <col min="8456" max="8456" width="17.5" style="5" customWidth="1"/>
    <col min="8457" max="8704" width="8.83203125" style="5"/>
    <col min="8705" max="8705" width="6.6640625" style="5" customWidth="1"/>
    <col min="8706" max="8706" width="35.5" style="5" customWidth="1"/>
    <col min="8707" max="8707" width="7.6640625" style="5" customWidth="1"/>
    <col min="8708" max="8708" width="9.33203125" style="5" customWidth="1"/>
    <col min="8709" max="8709" width="11" style="5" customWidth="1"/>
    <col min="8710" max="8710" width="14" style="5" customWidth="1"/>
    <col min="8711" max="8711" width="11.5" style="5" customWidth="1"/>
    <col min="8712" max="8712" width="17.5" style="5" customWidth="1"/>
    <col min="8713" max="8960" width="8.83203125" style="5"/>
    <col min="8961" max="8961" width="6.6640625" style="5" customWidth="1"/>
    <col min="8962" max="8962" width="35.5" style="5" customWidth="1"/>
    <col min="8963" max="8963" width="7.6640625" style="5" customWidth="1"/>
    <col min="8964" max="8964" width="9.33203125" style="5" customWidth="1"/>
    <col min="8965" max="8965" width="11" style="5" customWidth="1"/>
    <col min="8966" max="8966" width="14" style="5" customWidth="1"/>
    <col min="8967" max="8967" width="11.5" style="5" customWidth="1"/>
    <col min="8968" max="8968" width="17.5" style="5" customWidth="1"/>
    <col min="8969" max="9216" width="8.83203125" style="5"/>
    <col min="9217" max="9217" width="6.6640625" style="5" customWidth="1"/>
    <col min="9218" max="9218" width="35.5" style="5" customWidth="1"/>
    <col min="9219" max="9219" width="7.6640625" style="5" customWidth="1"/>
    <col min="9220" max="9220" width="9.33203125" style="5" customWidth="1"/>
    <col min="9221" max="9221" width="11" style="5" customWidth="1"/>
    <col min="9222" max="9222" width="14" style="5" customWidth="1"/>
    <col min="9223" max="9223" width="11.5" style="5" customWidth="1"/>
    <col min="9224" max="9224" width="17.5" style="5" customWidth="1"/>
    <col min="9225" max="9472" width="8.83203125" style="5"/>
    <col min="9473" max="9473" width="6.6640625" style="5" customWidth="1"/>
    <col min="9474" max="9474" width="35.5" style="5" customWidth="1"/>
    <col min="9475" max="9475" width="7.6640625" style="5" customWidth="1"/>
    <col min="9476" max="9476" width="9.33203125" style="5" customWidth="1"/>
    <col min="9477" max="9477" width="11" style="5" customWidth="1"/>
    <col min="9478" max="9478" width="14" style="5" customWidth="1"/>
    <col min="9479" max="9479" width="11.5" style="5" customWidth="1"/>
    <col min="9480" max="9480" width="17.5" style="5" customWidth="1"/>
    <col min="9481" max="9728" width="8.83203125" style="5"/>
    <col min="9729" max="9729" width="6.6640625" style="5" customWidth="1"/>
    <col min="9730" max="9730" width="35.5" style="5" customWidth="1"/>
    <col min="9731" max="9731" width="7.6640625" style="5" customWidth="1"/>
    <col min="9732" max="9732" width="9.33203125" style="5" customWidth="1"/>
    <col min="9733" max="9733" width="11" style="5" customWidth="1"/>
    <col min="9734" max="9734" width="14" style="5" customWidth="1"/>
    <col min="9735" max="9735" width="11.5" style="5" customWidth="1"/>
    <col min="9736" max="9736" width="17.5" style="5" customWidth="1"/>
    <col min="9737" max="9984" width="8.83203125" style="5"/>
    <col min="9985" max="9985" width="6.6640625" style="5" customWidth="1"/>
    <col min="9986" max="9986" width="35.5" style="5" customWidth="1"/>
    <col min="9987" max="9987" width="7.6640625" style="5" customWidth="1"/>
    <col min="9988" max="9988" width="9.33203125" style="5" customWidth="1"/>
    <col min="9989" max="9989" width="11" style="5" customWidth="1"/>
    <col min="9990" max="9990" width="14" style="5" customWidth="1"/>
    <col min="9991" max="9991" width="11.5" style="5" customWidth="1"/>
    <col min="9992" max="9992" width="17.5" style="5" customWidth="1"/>
    <col min="9993" max="10240" width="8.83203125" style="5"/>
    <col min="10241" max="10241" width="6.6640625" style="5" customWidth="1"/>
    <col min="10242" max="10242" width="35.5" style="5" customWidth="1"/>
    <col min="10243" max="10243" width="7.6640625" style="5" customWidth="1"/>
    <col min="10244" max="10244" width="9.33203125" style="5" customWidth="1"/>
    <col min="10245" max="10245" width="11" style="5" customWidth="1"/>
    <col min="10246" max="10246" width="14" style="5" customWidth="1"/>
    <col min="10247" max="10247" width="11.5" style="5" customWidth="1"/>
    <col min="10248" max="10248" width="17.5" style="5" customWidth="1"/>
    <col min="10249" max="10496" width="8.83203125" style="5"/>
    <col min="10497" max="10497" width="6.6640625" style="5" customWidth="1"/>
    <col min="10498" max="10498" width="35.5" style="5" customWidth="1"/>
    <col min="10499" max="10499" width="7.6640625" style="5" customWidth="1"/>
    <col min="10500" max="10500" width="9.33203125" style="5" customWidth="1"/>
    <col min="10501" max="10501" width="11" style="5" customWidth="1"/>
    <col min="10502" max="10502" width="14" style="5" customWidth="1"/>
    <col min="10503" max="10503" width="11.5" style="5" customWidth="1"/>
    <col min="10504" max="10504" width="17.5" style="5" customWidth="1"/>
    <col min="10505" max="10752" width="8.83203125" style="5"/>
    <col min="10753" max="10753" width="6.6640625" style="5" customWidth="1"/>
    <col min="10754" max="10754" width="35.5" style="5" customWidth="1"/>
    <col min="10755" max="10755" width="7.6640625" style="5" customWidth="1"/>
    <col min="10756" max="10756" width="9.33203125" style="5" customWidth="1"/>
    <col min="10757" max="10757" width="11" style="5" customWidth="1"/>
    <col min="10758" max="10758" width="14" style="5" customWidth="1"/>
    <col min="10759" max="10759" width="11.5" style="5" customWidth="1"/>
    <col min="10760" max="10760" width="17.5" style="5" customWidth="1"/>
    <col min="10761" max="11008" width="8.83203125" style="5"/>
    <col min="11009" max="11009" width="6.6640625" style="5" customWidth="1"/>
    <col min="11010" max="11010" width="35.5" style="5" customWidth="1"/>
    <col min="11011" max="11011" width="7.6640625" style="5" customWidth="1"/>
    <col min="11012" max="11012" width="9.33203125" style="5" customWidth="1"/>
    <col min="11013" max="11013" width="11" style="5" customWidth="1"/>
    <col min="11014" max="11014" width="14" style="5" customWidth="1"/>
    <col min="11015" max="11015" width="11.5" style="5" customWidth="1"/>
    <col min="11016" max="11016" width="17.5" style="5" customWidth="1"/>
    <col min="11017" max="11264" width="8.83203125" style="5"/>
    <col min="11265" max="11265" width="6.6640625" style="5" customWidth="1"/>
    <col min="11266" max="11266" width="35.5" style="5" customWidth="1"/>
    <col min="11267" max="11267" width="7.6640625" style="5" customWidth="1"/>
    <col min="11268" max="11268" width="9.33203125" style="5" customWidth="1"/>
    <col min="11269" max="11269" width="11" style="5" customWidth="1"/>
    <col min="11270" max="11270" width="14" style="5" customWidth="1"/>
    <col min="11271" max="11271" width="11.5" style="5" customWidth="1"/>
    <col min="11272" max="11272" width="17.5" style="5" customWidth="1"/>
    <col min="11273" max="11520" width="8.83203125" style="5"/>
    <col min="11521" max="11521" width="6.6640625" style="5" customWidth="1"/>
    <col min="11522" max="11522" width="35.5" style="5" customWidth="1"/>
    <col min="11523" max="11523" width="7.6640625" style="5" customWidth="1"/>
    <col min="11524" max="11524" width="9.33203125" style="5" customWidth="1"/>
    <col min="11525" max="11525" width="11" style="5" customWidth="1"/>
    <col min="11526" max="11526" width="14" style="5" customWidth="1"/>
    <col min="11527" max="11527" width="11.5" style="5" customWidth="1"/>
    <col min="11528" max="11528" width="17.5" style="5" customWidth="1"/>
    <col min="11529" max="11776" width="8.83203125" style="5"/>
    <col min="11777" max="11777" width="6.6640625" style="5" customWidth="1"/>
    <col min="11778" max="11778" width="35.5" style="5" customWidth="1"/>
    <col min="11779" max="11779" width="7.6640625" style="5" customWidth="1"/>
    <col min="11780" max="11780" width="9.33203125" style="5" customWidth="1"/>
    <col min="11781" max="11781" width="11" style="5" customWidth="1"/>
    <col min="11782" max="11782" width="14" style="5" customWidth="1"/>
    <col min="11783" max="11783" width="11.5" style="5" customWidth="1"/>
    <col min="11784" max="11784" width="17.5" style="5" customWidth="1"/>
    <col min="11785" max="12032" width="8.83203125" style="5"/>
    <col min="12033" max="12033" width="6.6640625" style="5" customWidth="1"/>
    <col min="12034" max="12034" width="35.5" style="5" customWidth="1"/>
    <col min="12035" max="12035" width="7.6640625" style="5" customWidth="1"/>
    <col min="12036" max="12036" width="9.33203125" style="5" customWidth="1"/>
    <col min="12037" max="12037" width="11" style="5" customWidth="1"/>
    <col min="12038" max="12038" width="14" style="5" customWidth="1"/>
    <col min="12039" max="12039" width="11.5" style="5" customWidth="1"/>
    <col min="12040" max="12040" width="17.5" style="5" customWidth="1"/>
    <col min="12041" max="12288" width="8.83203125" style="5"/>
    <col min="12289" max="12289" width="6.6640625" style="5" customWidth="1"/>
    <col min="12290" max="12290" width="35.5" style="5" customWidth="1"/>
    <col min="12291" max="12291" width="7.6640625" style="5" customWidth="1"/>
    <col min="12292" max="12292" width="9.33203125" style="5" customWidth="1"/>
    <col min="12293" max="12293" width="11" style="5" customWidth="1"/>
    <col min="12294" max="12294" width="14" style="5" customWidth="1"/>
    <col min="12295" max="12295" width="11.5" style="5" customWidth="1"/>
    <col min="12296" max="12296" width="17.5" style="5" customWidth="1"/>
    <col min="12297" max="12544" width="8.83203125" style="5"/>
    <col min="12545" max="12545" width="6.6640625" style="5" customWidth="1"/>
    <col min="12546" max="12546" width="35.5" style="5" customWidth="1"/>
    <col min="12547" max="12547" width="7.6640625" style="5" customWidth="1"/>
    <col min="12548" max="12548" width="9.33203125" style="5" customWidth="1"/>
    <col min="12549" max="12549" width="11" style="5" customWidth="1"/>
    <col min="12550" max="12550" width="14" style="5" customWidth="1"/>
    <col min="12551" max="12551" width="11.5" style="5" customWidth="1"/>
    <col min="12552" max="12552" width="17.5" style="5" customWidth="1"/>
    <col min="12553" max="12800" width="8.83203125" style="5"/>
    <col min="12801" max="12801" width="6.6640625" style="5" customWidth="1"/>
    <col min="12802" max="12802" width="35.5" style="5" customWidth="1"/>
    <col min="12803" max="12803" width="7.6640625" style="5" customWidth="1"/>
    <col min="12804" max="12804" width="9.33203125" style="5" customWidth="1"/>
    <col min="12805" max="12805" width="11" style="5" customWidth="1"/>
    <col min="12806" max="12806" width="14" style="5" customWidth="1"/>
    <col min="12807" max="12807" width="11.5" style="5" customWidth="1"/>
    <col min="12808" max="12808" width="17.5" style="5" customWidth="1"/>
    <col min="12809" max="13056" width="8.83203125" style="5"/>
    <col min="13057" max="13057" width="6.6640625" style="5" customWidth="1"/>
    <col min="13058" max="13058" width="35.5" style="5" customWidth="1"/>
    <col min="13059" max="13059" width="7.6640625" style="5" customWidth="1"/>
    <col min="13060" max="13060" width="9.33203125" style="5" customWidth="1"/>
    <col min="13061" max="13061" width="11" style="5" customWidth="1"/>
    <col min="13062" max="13062" width="14" style="5" customWidth="1"/>
    <col min="13063" max="13063" width="11.5" style="5" customWidth="1"/>
    <col min="13064" max="13064" width="17.5" style="5" customWidth="1"/>
    <col min="13065" max="13312" width="8.83203125" style="5"/>
    <col min="13313" max="13313" width="6.6640625" style="5" customWidth="1"/>
    <col min="13314" max="13314" width="35.5" style="5" customWidth="1"/>
    <col min="13315" max="13315" width="7.6640625" style="5" customWidth="1"/>
    <col min="13316" max="13316" width="9.33203125" style="5" customWidth="1"/>
    <col min="13317" max="13317" width="11" style="5" customWidth="1"/>
    <col min="13318" max="13318" width="14" style="5" customWidth="1"/>
    <col min="13319" max="13319" width="11.5" style="5" customWidth="1"/>
    <col min="13320" max="13320" width="17.5" style="5" customWidth="1"/>
    <col min="13321" max="13568" width="8.83203125" style="5"/>
    <col min="13569" max="13569" width="6.6640625" style="5" customWidth="1"/>
    <col min="13570" max="13570" width="35.5" style="5" customWidth="1"/>
    <col min="13571" max="13571" width="7.6640625" style="5" customWidth="1"/>
    <col min="13572" max="13572" width="9.33203125" style="5" customWidth="1"/>
    <col min="13573" max="13573" width="11" style="5" customWidth="1"/>
    <col min="13574" max="13574" width="14" style="5" customWidth="1"/>
    <col min="13575" max="13575" width="11.5" style="5" customWidth="1"/>
    <col min="13576" max="13576" width="17.5" style="5" customWidth="1"/>
    <col min="13577" max="13824" width="8.83203125" style="5"/>
    <col min="13825" max="13825" width="6.6640625" style="5" customWidth="1"/>
    <col min="13826" max="13826" width="35.5" style="5" customWidth="1"/>
    <col min="13827" max="13827" width="7.6640625" style="5" customWidth="1"/>
    <col min="13828" max="13828" width="9.33203125" style="5" customWidth="1"/>
    <col min="13829" max="13829" width="11" style="5" customWidth="1"/>
    <col min="13830" max="13830" width="14" style="5" customWidth="1"/>
    <col min="13831" max="13831" width="11.5" style="5" customWidth="1"/>
    <col min="13832" max="13832" width="17.5" style="5" customWidth="1"/>
    <col min="13833" max="14080" width="8.83203125" style="5"/>
    <col min="14081" max="14081" width="6.6640625" style="5" customWidth="1"/>
    <col min="14082" max="14082" width="35.5" style="5" customWidth="1"/>
    <col min="14083" max="14083" width="7.6640625" style="5" customWidth="1"/>
    <col min="14084" max="14084" width="9.33203125" style="5" customWidth="1"/>
    <col min="14085" max="14085" width="11" style="5" customWidth="1"/>
    <col min="14086" max="14086" width="14" style="5" customWidth="1"/>
    <col min="14087" max="14087" width="11.5" style="5" customWidth="1"/>
    <col min="14088" max="14088" width="17.5" style="5" customWidth="1"/>
    <col min="14089" max="14336" width="8.83203125" style="5"/>
    <col min="14337" max="14337" width="6.6640625" style="5" customWidth="1"/>
    <col min="14338" max="14338" width="35.5" style="5" customWidth="1"/>
    <col min="14339" max="14339" width="7.6640625" style="5" customWidth="1"/>
    <col min="14340" max="14340" width="9.33203125" style="5" customWidth="1"/>
    <col min="14341" max="14341" width="11" style="5" customWidth="1"/>
    <col min="14342" max="14342" width="14" style="5" customWidth="1"/>
    <col min="14343" max="14343" width="11.5" style="5" customWidth="1"/>
    <col min="14344" max="14344" width="17.5" style="5" customWidth="1"/>
    <col min="14345" max="14592" width="8.83203125" style="5"/>
    <col min="14593" max="14593" width="6.6640625" style="5" customWidth="1"/>
    <col min="14594" max="14594" width="35.5" style="5" customWidth="1"/>
    <col min="14595" max="14595" width="7.6640625" style="5" customWidth="1"/>
    <col min="14596" max="14596" width="9.33203125" style="5" customWidth="1"/>
    <col min="14597" max="14597" width="11" style="5" customWidth="1"/>
    <col min="14598" max="14598" width="14" style="5" customWidth="1"/>
    <col min="14599" max="14599" width="11.5" style="5" customWidth="1"/>
    <col min="14600" max="14600" width="17.5" style="5" customWidth="1"/>
    <col min="14601" max="14848" width="8.83203125" style="5"/>
    <col min="14849" max="14849" width="6.6640625" style="5" customWidth="1"/>
    <col min="14850" max="14850" width="35.5" style="5" customWidth="1"/>
    <col min="14851" max="14851" width="7.6640625" style="5" customWidth="1"/>
    <col min="14852" max="14852" width="9.33203125" style="5" customWidth="1"/>
    <col min="14853" max="14853" width="11" style="5" customWidth="1"/>
    <col min="14854" max="14854" width="14" style="5" customWidth="1"/>
    <col min="14855" max="14855" width="11.5" style="5" customWidth="1"/>
    <col min="14856" max="14856" width="17.5" style="5" customWidth="1"/>
    <col min="14857" max="15104" width="8.83203125" style="5"/>
    <col min="15105" max="15105" width="6.6640625" style="5" customWidth="1"/>
    <col min="15106" max="15106" width="35.5" style="5" customWidth="1"/>
    <col min="15107" max="15107" width="7.6640625" style="5" customWidth="1"/>
    <col min="15108" max="15108" width="9.33203125" style="5" customWidth="1"/>
    <col min="15109" max="15109" width="11" style="5" customWidth="1"/>
    <col min="15110" max="15110" width="14" style="5" customWidth="1"/>
    <col min="15111" max="15111" width="11.5" style="5" customWidth="1"/>
    <col min="15112" max="15112" width="17.5" style="5" customWidth="1"/>
    <col min="15113" max="15360" width="8.83203125" style="5"/>
    <col min="15361" max="15361" width="6.6640625" style="5" customWidth="1"/>
    <col min="15362" max="15362" width="35.5" style="5" customWidth="1"/>
    <col min="15363" max="15363" width="7.6640625" style="5" customWidth="1"/>
    <col min="15364" max="15364" width="9.33203125" style="5" customWidth="1"/>
    <col min="15365" max="15365" width="11" style="5" customWidth="1"/>
    <col min="15366" max="15366" width="14" style="5" customWidth="1"/>
    <col min="15367" max="15367" width="11.5" style="5" customWidth="1"/>
    <col min="15368" max="15368" width="17.5" style="5" customWidth="1"/>
    <col min="15369" max="15616" width="8.83203125" style="5"/>
    <col min="15617" max="15617" width="6.6640625" style="5" customWidth="1"/>
    <col min="15618" max="15618" width="35.5" style="5" customWidth="1"/>
    <col min="15619" max="15619" width="7.6640625" style="5" customWidth="1"/>
    <col min="15620" max="15620" width="9.33203125" style="5" customWidth="1"/>
    <col min="15621" max="15621" width="11" style="5" customWidth="1"/>
    <col min="15622" max="15622" width="14" style="5" customWidth="1"/>
    <col min="15623" max="15623" width="11.5" style="5" customWidth="1"/>
    <col min="15624" max="15624" width="17.5" style="5" customWidth="1"/>
    <col min="15625" max="15872" width="8.83203125" style="5"/>
    <col min="15873" max="15873" width="6.6640625" style="5" customWidth="1"/>
    <col min="15874" max="15874" width="35.5" style="5" customWidth="1"/>
    <col min="15875" max="15875" width="7.6640625" style="5" customWidth="1"/>
    <col min="15876" max="15876" width="9.33203125" style="5" customWidth="1"/>
    <col min="15877" max="15877" width="11" style="5" customWidth="1"/>
    <col min="15878" max="15878" width="14" style="5" customWidth="1"/>
    <col min="15879" max="15879" width="11.5" style="5" customWidth="1"/>
    <col min="15880" max="15880" width="17.5" style="5" customWidth="1"/>
    <col min="15881" max="16128" width="8.83203125" style="5"/>
    <col min="16129" max="16129" width="6.6640625" style="5" customWidth="1"/>
    <col min="16130" max="16130" width="35.5" style="5" customWidth="1"/>
    <col min="16131" max="16131" width="7.6640625" style="5" customWidth="1"/>
    <col min="16132" max="16132" width="9.33203125" style="5" customWidth="1"/>
    <col min="16133" max="16133" width="11" style="5" customWidth="1"/>
    <col min="16134" max="16134" width="14" style="5" customWidth="1"/>
    <col min="16135" max="16135" width="11.5" style="5" customWidth="1"/>
    <col min="16136" max="16136" width="17.5" style="5" customWidth="1"/>
    <col min="16137" max="16384" width="8.83203125" style="5"/>
  </cols>
  <sheetData>
    <row r="1" spans="1:7" ht="15">
      <c r="B1" s="2" t="s">
        <v>180</v>
      </c>
    </row>
    <row r="3" spans="1:7">
      <c r="B3" s="6" t="s">
        <v>0</v>
      </c>
    </row>
    <row r="4" spans="1:7">
      <c r="B4" s="6" t="s">
        <v>1</v>
      </c>
    </row>
    <row r="5" spans="1:7">
      <c r="B5" s="6" t="s">
        <v>2</v>
      </c>
    </row>
    <row r="7" spans="1:7" s="7" customFormat="1">
      <c r="B7" s="8" t="s">
        <v>3</v>
      </c>
      <c r="C7" s="9"/>
      <c r="D7" s="9"/>
      <c r="E7" s="10"/>
      <c r="F7" s="10"/>
      <c r="G7" s="11"/>
    </row>
    <row r="8" spans="1:7">
      <c r="B8" s="12" t="s">
        <v>4</v>
      </c>
      <c r="C8" s="13"/>
      <c r="D8" s="13"/>
      <c r="E8" s="14"/>
      <c r="F8" s="14"/>
      <c r="G8" s="15"/>
    </row>
    <row r="9" spans="1:7" s="16" customFormat="1">
      <c r="A9" s="13"/>
      <c r="B9" s="15"/>
      <c r="C9" s="13"/>
      <c r="D9" s="13"/>
      <c r="E9" s="14"/>
      <c r="F9" s="14"/>
      <c r="G9" s="15"/>
    </row>
    <row r="10" spans="1:7" ht="24">
      <c r="A10" s="17" t="s">
        <v>5</v>
      </c>
      <c r="B10" s="18" t="s">
        <v>6</v>
      </c>
      <c r="C10" s="18" t="s">
        <v>7</v>
      </c>
      <c r="D10" s="18" t="s">
        <v>8</v>
      </c>
      <c r="E10" s="19" t="s">
        <v>9</v>
      </c>
      <c r="F10" s="19" t="s">
        <v>10</v>
      </c>
      <c r="G10" s="3"/>
    </row>
    <row r="11" spans="1:7">
      <c r="A11" s="18"/>
      <c r="B11" s="20"/>
      <c r="C11" s="18"/>
      <c r="D11" s="18"/>
      <c r="E11" s="21"/>
      <c r="F11" s="21"/>
      <c r="G11" s="22"/>
    </row>
    <row r="12" spans="1:7" s="27" customFormat="1" ht="13">
      <c r="A12" s="23">
        <v>1</v>
      </c>
      <c r="B12" s="24" t="s">
        <v>11</v>
      </c>
      <c r="C12" s="23"/>
      <c r="D12" s="23"/>
      <c r="E12" s="25"/>
      <c r="F12" s="25" t="e">
        <f>F13+#REF!+#REF!</f>
        <v>#REF!</v>
      </c>
      <c r="G12" s="26"/>
    </row>
    <row r="13" spans="1:7" s="16" customFormat="1">
      <c r="A13" s="28">
        <v>11</v>
      </c>
      <c r="B13" s="29" t="s">
        <v>12</v>
      </c>
      <c r="C13" s="28"/>
      <c r="D13" s="28"/>
      <c r="E13" s="30"/>
      <c r="F13" s="30">
        <f>SUM(F15:F23)</f>
        <v>0</v>
      </c>
      <c r="G13" s="15"/>
    </row>
    <row r="14" spans="1:7" s="7" customFormat="1">
      <c r="A14" s="31">
        <v>111</v>
      </c>
      <c r="B14" s="32" t="s">
        <v>13</v>
      </c>
      <c r="C14" s="31"/>
      <c r="D14" s="31"/>
      <c r="E14" s="33"/>
      <c r="F14" s="33"/>
      <c r="G14" s="11"/>
    </row>
    <row r="15" spans="1:7">
      <c r="A15" s="18"/>
      <c r="B15" s="20" t="s">
        <v>14</v>
      </c>
      <c r="C15" s="18" t="s">
        <v>15</v>
      </c>
      <c r="D15" s="18">
        <v>1</v>
      </c>
      <c r="E15" s="21"/>
      <c r="F15" s="21">
        <f>D15*E15</f>
        <v>0</v>
      </c>
      <c r="G15" s="22"/>
    </row>
    <row r="16" spans="1:7" s="7" customFormat="1">
      <c r="A16" s="31">
        <v>117</v>
      </c>
      <c r="B16" s="32" t="s">
        <v>16</v>
      </c>
      <c r="C16" s="31"/>
      <c r="D16" s="31"/>
      <c r="E16" s="33"/>
      <c r="F16" s="33"/>
      <c r="G16" s="11"/>
    </row>
    <row r="17" spans="1:7">
      <c r="A17" s="18"/>
      <c r="B17" s="20" t="s">
        <v>17</v>
      </c>
      <c r="C17" s="18" t="s">
        <v>18</v>
      </c>
      <c r="D17" s="18">
        <v>70</v>
      </c>
      <c r="E17" s="21"/>
      <c r="F17" s="21">
        <f t="shared" ref="F17:F23" si="0">D17*E17</f>
        <v>0</v>
      </c>
      <c r="G17" s="22"/>
    </row>
    <row r="18" spans="1:7" ht="24">
      <c r="A18" s="18"/>
      <c r="B18" s="20" t="s">
        <v>19</v>
      </c>
      <c r="C18" s="18" t="s">
        <v>18</v>
      </c>
      <c r="D18" s="18">
        <v>180</v>
      </c>
      <c r="E18" s="21"/>
      <c r="F18" s="21">
        <f t="shared" si="0"/>
        <v>0</v>
      </c>
      <c r="G18" s="22"/>
    </row>
    <row r="19" spans="1:7">
      <c r="A19" s="18"/>
      <c r="B19" s="20" t="s">
        <v>20</v>
      </c>
      <c r="C19" s="18" t="s">
        <v>18</v>
      </c>
      <c r="D19" s="18">
        <v>133</v>
      </c>
      <c r="E19" s="21"/>
      <c r="F19" s="21">
        <f t="shared" si="0"/>
        <v>0</v>
      </c>
      <c r="G19" s="22"/>
    </row>
    <row r="20" spans="1:7">
      <c r="A20" s="18"/>
      <c r="B20" s="20" t="s">
        <v>21</v>
      </c>
      <c r="C20" s="18" t="s">
        <v>15</v>
      </c>
      <c r="D20" s="18">
        <v>1</v>
      </c>
      <c r="E20" s="21"/>
      <c r="F20" s="21">
        <f t="shared" si="0"/>
        <v>0</v>
      </c>
      <c r="G20" s="22"/>
    </row>
    <row r="21" spans="1:7">
      <c r="A21" s="18"/>
      <c r="B21" s="20" t="s">
        <v>22</v>
      </c>
      <c r="C21" s="18" t="s">
        <v>15</v>
      </c>
      <c r="D21" s="18">
        <v>1</v>
      </c>
      <c r="E21" s="21"/>
      <c r="F21" s="21">
        <f t="shared" si="0"/>
        <v>0</v>
      </c>
      <c r="G21" s="22"/>
    </row>
    <row r="22" spans="1:7" s="7" customFormat="1" ht="24">
      <c r="A22" s="31">
        <v>118</v>
      </c>
      <c r="B22" s="32" t="s">
        <v>23</v>
      </c>
      <c r="C22" s="31"/>
      <c r="D22" s="31"/>
      <c r="E22" s="33"/>
      <c r="F22" s="33"/>
      <c r="G22" s="11"/>
    </row>
    <row r="23" spans="1:7">
      <c r="A23" s="17"/>
      <c r="B23" s="20" t="s">
        <v>24</v>
      </c>
      <c r="C23" s="18" t="s">
        <v>15</v>
      </c>
      <c r="D23" s="18">
        <v>1</v>
      </c>
      <c r="E23" s="21"/>
      <c r="F23" s="21">
        <f t="shared" si="0"/>
        <v>0</v>
      </c>
      <c r="G23" s="22"/>
    </row>
    <row r="24" spans="1:7">
      <c r="A24" s="17"/>
      <c r="B24" s="20"/>
      <c r="C24" s="18"/>
      <c r="D24" s="18"/>
      <c r="E24" s="21"/>
      <c r="F24" s="21"/>
      <c r="G24" s="22"/>
    </row>
    <row r="25" spans="1:7" s="16" customFormat="1" ht="13">
      <c r="A25" s="23">
        <v>2</v>
      </c>
      <c r="B25" s="24" t="s">
        <v>27</v>
      </c>
      <c r="C25" s="23"/>
      <c r="D25" s="23"/>
      <c r="E25" s="25"/>
      <c r="F25" s="25">
        <f>F26+F41</f>
        <v>0</v>
      </c>
      <c r="G25" s="15"/>
    </row>
    <row r="26" spans="1:7" s="16" customFormat="1">
      <c r="A26" s="28">
        <v>22</v>
      </c>
      <c r="B26" s="29" t="s">
        <v>28</v>
      </c>
      <c r="C26" s="28"/>
      <c r="D26" s="28"/>
      <c r="E26" s="30"/>
      <c r="F26" s="30">
        <f>SUM(F28:F40)</f>
        <v>0</v>
      </c>
      <c r="G26" s="15"/>
    </row>
    <row r="27" spans="1:7" s="7" customFormat="1">
      <c r="A27" s="31">
        <v>221</v>
      </c>
      <c r="B27" s="32" t="s">
        <v>29</v>
      </c>
      <c r="C27" s="31"/>
      <c r="D27" s="31"/>
      <c r="E27" s="33"/>
      <c r="F27" s="33"/>
      <c r="G27" s="11"/>
    </row>
    <row r="28" spans="1:7" ht="24">
      <c r="A28" s="18"/>
      <c r="B28" s="20" t="s">
        <v>30</v>
      </c>
      <c r="C28" s="18" t="s">
        <v>25</v>
      </c>
      <c r="D28" s="18">
        <v>80</v>
      </c>
      <c r="E28" s="21"/>
      <c r="F28" s="21">
        <f>D28*E28</f>
        <v>0</v>
      </c>
      <c r="G28" s="22"/>
    </row>
    <row r="29" spans="1:7">
      <c r="A29" s="18"/>
      <c r="B29" s="20" t="s">
        <v>31</v>
      </c>
      <c r="C29" s="18" t="s">
        <v>25</v>
      </c>
      <c r="D29" s="18">
        <v>6</v>
      </c>
      <c r="E29" s="21"/>
      <c r="F29" s="21">
        <f t="shared" ref="F29:F40" si="1">D29*E29</f>
        <v>0</v>
      </c>
      <c r="G29" s="22"/>
    </row>
    <row r="30" spans="1:7" s="7" customFormat="1" ht="24">
      <c r="A30" s="31">
        <v>222</v>
      </c>
      <c r="B30" s="32" t="s">
        <v>32</v>
      </c>
      <c r="C30" s="31"/>
      <c r="D30" s="31"/>
      <c r="E30" s="33"/>
      <c r="F30" s="33"/>
      <c r="G30" s="11"/>
    </row>
    <row r="31" spans="1:7" ht="24">
      <c r="A31" s="18"/>
      <c r="B31" s="20" t="s">
        <v>33</v>
      </c>
      <c r="C31" s="18" t="s">
        <v>25</v>
      </c>
      <c r="D31" s="18">
        <v>1.3</v>
      </c>
      <c r="E31" s="21"/>
      <c r="F31" s="21">
        <f t="shared" si="1"/>
        <v>0</v>
      </c>
      <c r="G31" s="22"/>
    </row>
    <row r="32" spans="1:7" ht="24">
      <c r="A32" s="18"/>
      <c r="B32" s="20" t="s">
        <v>34</v>
      </c>
      <c r="C32" s="18" t="s">
        <v>25</v>
      </c>
      <c r="D32" s="18">
        <v>2.9</v>
      </c>
      <c r="E32" s="21"/>
      <c r="F32" s="21">
        <f t="shared" si="1"/>
        <v>0</v>
      </c>
      <c r="G32" s="22"/>
    </row>
    <row r="33" spans="1:7">
      <c r="A33" s="18"/>
      <c r="B33" s="20" t="s">
        <v>35</v>
      </c>
      <c r="C33" s="18" t="s">
        <v>26</v>
      </c>
      <c r="D33" s="18">
        <v>4.3</v>
      </c>
      <c r="E33" s="21"/>
      <c r="F33" s="21">
        <f t="shared" si="1"/>
        <v>0</v>
      </c>
      <c r="G33" s="22"/>
    </row>
    <row r="34" spans="1:7" s="7" customFormat="1">
      <c r="A34" s="31">
        <v>224</v>
      </c>
      <c r="B34" s="32" t="s">
        <v>36</v>
      </c>
      <c r="C34" s="31"/>
      <c r="D34" s="31"/>
      <c r="E34" s="33"/>
      <c r="F34" s="33"/>
      <c r="G34" s="11"/>
    </row>
    <row r="35" spans="1:7" ht="24">
      <c r="A35" s="18"/>
      <c r="B35" s="20" t="s">
        <v>37</v>
      </c>
      <c r="C35" s="18" t="s">
        <v>18</v>
      </c>
      <c r="D35" s="18">
        <v>15.3</v>
      </c>
      <c r="E35" s="21"/>
      <c r="F35" s="21">
        <f t="shared" si="1"/>
        <v>0</v>
      </c>
      <c r="G35" s="22"/>
    </row>
    <row r="36" spans="1:7" s="7" customFormat="1">
      <c r="A36" s="31">
        <v>227</v>
      </c>
      <c r="B36" s="32" t="s">
        <v>38</v>
      </c>
      <c r="C36" s="31"/>
      <c r="D36" s="31"/>
      <c r="E36" s="33"/>
      <c r="F36" s="33"/>
      <c r="G36" s="11"/>
    </row>
    <row r="37" spans="1:7" ht="36">
      <c r="A37" s="18"/>
      <c r="B37" s="20" t="s">
        <v>39</v>
      </c>
      <c r="C37" s="18" t="s">
        <v>18</v>
      </c>
      <c r="D37" s="18">
        <v>6</v>
      </c>
      <c r="E37" s="21"/>
      <c r="F37" s="21">
        <f t="shared" si="1"/>
        <v>0</v>
      </c>
      <c r="G37" s="22"/>
    </row>
    <row r="38" spans="1:7" ht="24">
      <c r="A38" s="18"/>
      <c r="B38" s="20" t="s">
        <v>40</v>
      </c>
      <c r="C38" s="18" t="s">
        <v>18</v>
      </c>
      <c r="D38" s="18">
        <v>40</v>
      </c>
      <c r="E38" s="21"/>
      <c r="F38" s="21">
        <f t="shared" si="1"/>
        <v>0</v>
      </c>
      <c r="G38" s="22"/>
    </row>
    <row r="39" spans="1:7" ht="24">
      <c r="A39" s="18"/>
      <c r="B39" s="20" t="s">
        <v>41</v>
      </c>
      <c r="C39" s="18" t="s">
        <v>18</v>
      </c>
      <c r="D39" s="18">
        <v>70</v>
      </c>
      <c r="E39" s="21"/>
      <c r="F39" s="21">
        <f t="shared" si="1"/>
        <v>0</v>
      </c>
      <c r="G39" s="22"/>
    </row>
    <row r="40" spans="1:7" ht="24">
      <c r="A40" s="18"/>
      <c r="B40" s="20" t="s">
        <v>42</v>
      </c>
      <c r="C40" s="18" t="s">
        <v>18</v>
      </c>
      <c r="D40" s="18">
        <v>30</v>
      </c>
      <c r="E40" s="21"/>
      <c r="F40" s="21">
        <f t="shared" si="1"/>
        <v>0</v>
      </c>
      <c r="G40" s="22"/>
    </row>
    <row r="41" spans="1:7" s="16" customFormat="1">
      <c r="A41" s="28">
        <v>23</v>
      </c>
      <c r="B41" s="29" t="s">
        <v>43</v>
      </c>
      <c r="C41" s="28"/>
      <c r="D41" s="28"/>
      <c r="E41" s="30"/>
      <c r="F41" s="30">
        <f>SUM(F43:F45)</f>
        <v>0</v>
      </c>
      <c r="G41" s="15"/>
    </row>
    <row r="42" spans="1:7" s="7" customFormat="1">
      <c r="A42" s="31">
        <v>231</v>
      </c>
      <c r="B42" s="32" t="s">
        <v>44</v>
      </c>
      <c r="C42" s="31"/>
      <c r="D42" s="31"/>
      <c r="E42" s="33"/>
      <c r="F42" s="33"/>
      <c r="G42" s="11"/>
    </row>
    <row r="43" spans="1:7">
      <c r="A43" s="18"/>
      <c r="B43" s="20" t="s">
        <v>31</v>
      </c>
      <c r="C43" s="18" t="s">
        <v>18</v>
      </c>
      <c r="D43" s="18">
        <v>18</v>
      </c>
      <c r="E43" s="21"/>
      <c r="F43" s="21">
        <f>D43*E43</f>
        <v>0</v>
      </c>
      <c r="G43" s="22"/>
    </row>
    <row r="44" spans="1:7" s="7" customFormat="1">
      <c r="A44" s="31">
        <v>232</v>
      </c>
      <c r="B44" s="32" t="s">
        <v>45</v>
      </c>
      <c r="C44" s="31"/>
      <c r="D44" s="31"/>
      <c r="E44" s="33"/>
      <c r="F44" s="33"/>
      <c r="G44" s="11"/>
    </row>
    <row r="45" spans="1:7" ht="36">
      <c r="A45" s="18"/>
      <c r="B45" s="20" t="s">
        <v>46</v>
      </c>
      <c r="C45" s="18" t="s">
        <v>18</v>
      </c>
      <c r="D45" s="18">
        <v>18</v>
      </c>
      <c r="E45" s="21"/>
      <c r="F45" s="21">
        <f>D45*E45</f>
        <v>0</v>
      </c>
      <c r="G45" s="22"/>
    </row>
    <row r="46" spans="1:7">
      <c r="A46" s="17"/>
      <c r="B46" s="20"/>
      <c r="C46" s="18"/>
      <c r="D46" s="18"/>
      <c r="E46" s="21"/>
      <c r="F46" s="21"/>
      <c r="G46" s="22"/>
    </row>
    <row r="47" spans="1:7" s="16" customFormat="1" ht="13">
      <c r="A47" s="23">
        <v>3</v>
      </c>
      <c r="B47" s="24" t="s">
        <v>47</v>
      </c>
      <c r="C47" s="23"/>
      <c r="D47" s="23"/>
      <c r="E47" s="25"/>
      <c r="F47" s="25">
        <f>F48+F75+F87</f>
        <v>0</v>
      </c>
      <c r="G47" s="15"/>
    </row>
    <row r="48" spans="1:7" s="16" customFormat="1">
      <c r="A48" s="28">
        <v>32</v>
      </c>
      <c r="B48" s="29" t="s">
        <v>48</v>
      </c>
      <c r="C48" s="28"/>
      <c r="D48" s="28"/>
      <c r="E48" s="30"/>
      <c r="F48" s="30">
        <f>SUM(F50:F74)</f>
        <v>0</v>
      </c>
      <c r="G48" s="15"/>
    </row>
    <row r="49" spans="1:7" s="7" customFormat="1">
      <c r="A49" s="31">
        <v>321</v>
      </c>
      <c r="B49" s="32" t="s">
        <v>49</v>
      </c>
      <c r="C49" s="31"/>
      <c r="D49" s="31"/>
      <c r="E49" s="33"/>
      <c r="F49" s="33"/>
      <c r="G49" s="11"/>
    </row>
    <row r="50" spans="1:7">
      <c r="A50" s="18"/>
      <c r="B50" s="20" t="s">
        <v>50</v>
      </c>
      <c r="C50" s="18" t="s">
        <v>25</v>
      </c>
      <c r="D50" s="18">
        <v>0.8</v>
      </c>
      <c r="E50" s="21"/>
      <c r="F50" s="21">
        <f>D50*E50</f>
        <v>0</v>
      </c>
      <c r="G50" s="22"/>
    </row>
    <row r="51" spans="1:7">
      <c r="A51" s="18"/>
      <c r="B51" s="20" t="s">
        <v>51</v>
      </c>
      <c r="C51" s="18" t="s">
        <v>25</v>
      </c>
      <c r="D51" s="18">
        <v>0.2</v>
      </c>
      <c r="E51" s="21"/>
      <c r="F51" s="21">
        <f t="shared" ref="F51:F74" si="2">D51*E51</f>
        <v>0</v>
      </c>
      <c r="G51" s="22"/>
    </row>
    <row r="52" spans="1:7" s="7" customFormat="1">
      <c r="A52" s="31">
        <v>323</v>
      </c>
      <c r="B52" s="32" t="s">
        <v>52</v>
      </c>
      <c r="C52" s="31"/>
      <c r="D52" s="31"/>
      <c r="E52" s="33"/>
      <c r="F52" s="33"/>
      <c r="G52" s="11"/>
    </row>
    <row r="53" spans="1:7" ht="24">
      <c r="A53" s="18"/>
      <c r="B53" s="20" t="s">
        <v>53</v>
      </c>
      <c r="C53" s="18" t="s">
        <v>15</v>
      </c>
      <c r="D53" s="18">
        <v>1</v>
      </c>
      <c r="E53" s="21"/>
      <c r="F53" s="21">
        <f t="shared" si="2"/>
        <v>0</v>
      </c>
      <c r="G53" s="22"/>
    </row>
    <row r="54" spans="1:7" ht="24">
      <c r="A54" s="18"/>
      <c r="B54" s="20" t="s">
        <v>54</v>
      </c>
      <c r="C54" s="18" t="s">
        <v>15</v>
      </c>
      <c r="D54" s="18">
        <v>1</v>
      </c>
      <c r="E54" s="21"/>
      <c r="F54" s="21">
        <f t="shared" si="2"/>
        <v>0</v>
      </c>
      <c r="G54" s="22"/>
    </row>
    <row r="55" spans="1:7" s="7" customFormat="1">
      <c r="A55" s="31">
        <v>324</v>
      </c>
      <c r="B55" s="32" t="s">
        <v>55</v>
      </c>
      <c r="C55" s="31"/>
      <c r="D55" s="31"/>
      <c r="E55" s="33"/>
      <c r="F55" s="33"/>
      <c r="G55" s="11"/>
    </row>
    <row r="56" spans="1:7">
      <c r="A56" s="18"/>
      <c r="B56" s="20" t="s">
        <v>56</v>
      </c>
      <c r="C56" s="18" t="s">
        <v>18</v>
      </c>
      <c r="D56" s="18">
        <v>16</v>
      </c>
      <c r="E56" s="21"/>
      <c r="F56" s="21">
        <f t="shared" si="2"/>
        <v>0</v>
      </c>
      <c r="G56" s="22"/>
    </row>
    <row r="57" spans="1:7" ht="24">
      <c r="A57" s="18"/>
      <c r="B57" s="20" t="s">
        <v>57</v>
      </c>
      <c r="C57" s="18" t="s">
        <v>18</v>
      </c>
      <c r="D57" s="18">
        <v>18</v>
      </c>
      <c r="E57" s="21"/>
      <c r="F57" s="21">
        <f t="shared" si="2"/>
        <v>0</v>
      </c>
      <c r="G57" s="22"/>
    </row>
    <row r="58" spans="1:7" s="7" customFormat="1">
      <c r="A58" s="31">
        <v>326</v>
      </c>
      <c r="B58" s="32" t="s">
        <v>58</v>
      </c>
      <c r="C58" s="31"/>
      <c r="D58" s="31"/>
      <c r="E58" s="33"/>
      <c r="F58" s="33"/>
      <c r="G58" s="11"/>
    </row>
    <row r="59" spans="1:7" ht="24">
      <c r="A59" s="18"/>
      <c r="B59" s="20" t="s">
        <v>59</v>
      </c>
      <c r="C59" s="18" t="s">
        <v>15</v>
      </c>
      <c r="D59" s="18">
        <v>1</v>
      </c>
      <c r="E59" s="21"/>
      <c r="F59" s="21">
        <f t="shared" si="2"/>
        <v>0</v>
      </c>
      <c r="G59" s="22"/>
    </row>
    <row r="60" spans="1:7" s="7" customFormat="1">
      <c r="A60" s="31">
        <v>327</v>
      </c>
      <c r="B60" s="32" t="s">
        <v>60</v>
      </c>
      <c r="C60" s="31"/>
      <c r="D60" s="31"/>
      <c r="E60" s="33"/>
      <c r="F60" s="33"/>
      <c r="G60" s="11"/>
    </row>
    <row r="61" spans="1:7">
      <c r="A61" s="18"/>
      <c r="B61" s="20" t="s">
        <v>61</v>
      </c>
      <c r="C61" s="18" t="s">
        <v>18</v>
      </c>
      <c r="D61" s="18">
        <v>101</v>
      </c>
      <c r="E61" s="21"/>
      <c r="F61" s="21">
        <f t="shared" si="2"/>
        <v>0</v>
      </c>
      <c r="G61" s="22"/>
    </row>
    <row r="62" spans="1:7">
      <c r="A62" s="18"/>
      <c r="B62" s="20" t="s">
        <v>62</v>
      </c>
      <c r="C62" s="18" t="s">
        <v>18</v>
      </c>
      <c r="D62" s="18">
        <v>18</v>
      </c>
      <c r="E62" s="21"/>
      <c r="F62" s="21">
        <f t="shared" si="2"/>
        <v>0</v>
      </c>
      <c r="G62" s="22"/>
    </row>
    <row r="63" spans="1:7" ht="24">
      <c r="A63" s="18"/>
      <c r="B63" s="20" t="s">
        <v>63</v>
      </c>
      <c r="C63" s="18" t="s">
        <v>18</v>
      </c>
      <c r="D63" s="18">
        <v>12</v>
      </c>
      <c r="E63" s="21"/>
      <c r="F63" s="21">
        <f t="shared" si="2"/>
        <v>0</v>
      </c>
      <c r="G63" s="22"/>
    </row>
    <row r="64" spans="1:7" ht="24">
      <c r="A64" s="18"/>
      <c r="B64" s="20" t="s">
        <v>64</v>
      </c>
      <c r="C64" s="18" t="s">
        <v>18</v>
      </c>
      <c r="D64" s="18">
        <v>40</v>
      </c>
      <c r="E64" s="21"/>
      <c r="F64" s="21">
        <f t="shared" si="2"/>
        <v>0</v>
      </c>
      <c r="G64" s="22"/>
    </row>
    <row r="65" spans="1:11" ht="24">
      <c r="A65" s="18"/>
      <c r="B65" s="20" t="s">
        <v>65</v>
      </c>
      <c r="C65" s="18" t="s">
        <v>18</v>
      </c>
      <c r="D65" s="18">
        <v>23</v>
      </c>
      <c r="E65" s="21"/>
      <c r="F65" s="21">
        <f t="shared" si="2"/>
        <v>0</v>
      </c>
      <c r="G65" s="22"/>
    </row>
    <row r="66" spans="1:11" s="7" customFormat="1">
      <c r="A66" s="31">
        <v>328</v>
      </c>
      <c r="B66" s="32" t="s">
        <v>66</v>
      </c>
      <c r="C66" s="31"/>
      <c r="D66" s="31"/>
      <c r="E66" s="33"/>
      <c r="F66" s="33">
        <f t="shared" si="2"/>
        <v>0</v>
      </c>
      <c r="G66" s="11"/>
    </row>
    <row r="67" spans="1:11">
      <c r="A67" s="18"/>
      <c r="B67" s="20" t="s">
        <v>67</v>
      </c>
      <c r="C67" s="18" t="s">
        <v>18</v>
      </c>
      <c r="D67" s="18">
        <v>86</v>
      </c>
      <c r="E67" s="21"/>
      <c r="F67" s="21">
        <f t="shared" si="2"/>
        <v>0</v>
      </c>
      <c r="G67" s="22"/>
    </row>
    <row r="68" spans="1:11">
      <c r="A68" s="18"/>
      <c r="B68" s="20" t="s">
        <v>68</v>
      </c>
      <c r="C68" s="18" t="s">
        <v>26</v>
      </c>
      <c r="D68" s="18">
        <v>65</v>
      </c>
      <c r="E68" s="21"/>
      <c r="F68" s="21">
        <f t="shared" si="2"/>
        <v>0</v>
      </c>
      <c r="G68" s="22"/>
    </row>
    <row r="69" spans="1:11" ht="24">
      <c r="A69" s="18"/>
      <c r="B69" s="20" t="s">
        <v>69</v>
      </c>
      <c r="C69" s="18" t="s">
        <v>18</v>
      </c>
      <c r="D69" s="18">
        <v>142</v>
      </c>
      <c r="E69" s="21"/>
      <c r="F69" s="21">
        <f t="shared" si="2"/>
        <v>0</v>
      </c>
      <c r="G69" s="22"/>
    </row>
    <row r="70" spans="1:11">
      <c r="A70" s="18"/>
      <c r="B70" s="20" t="s">
        <v>70</v>
      </c>
      <c r="C70" s="18" t="s">
        <v>26</v>
      </c>
      <c r="D70" s="18">
        <v>25</v>
      </c>
      <c r="E70" s="21"/>
      <c r="F70" s="21">
        <f t="shared" si="2"/>
        <v>0</v>
      </c>
      <c r="G70" s="22"/>
    </row>
    <row r="71" spans="1:11">
      <c r="A71" s="18"/>
      <c r="B71" s="20" t="s">
        <v>71</v>
      </c>
      <c r="C71" s="18" t="s">
        <v>26</v>
      </c>
      <c r="D71" s="18">
        <v>170</v>
      </c>
      <c r="E71" s="21"/>
      <c r="F71" s="21">
        <f t="shared" si="2"/>
        <v>0</v>
      </c>
      <c r="G71" s="22"/>
    </row>
    <row r="72" spans="1:11" ht="25">
      <c r="A72" s="17"/>
      <c r="B72" s="20" t="s">
        <v>72</v>
      </c>
      <c r="C72" s="18" t="s">
        <v>18</v>
      </c>
      <c r="D72" s="18">
        <v>35</v>
      </c>
      <c r="E72" s="21"/>
      <c r="F72" s="21">
        <f t="shared" si="2"/>
        <v>0</v>
      </c>
      <c r="G72" s="22"/>
      <c r="K72" s="34"/>
    </row>
    <row r="73" spans="1:11" ht="14">
      <c r="A73" s="17"/>
      <c r="B73" s="20" t="s">
        <v>73</v>
      </c>
      <c r="C73" s="18" t="s">
        <v>18</v>
      </c>
      <c r="D73" s="18">
        <v>6</v>
      </c>
      <c r="E73" s="21"/>
      <c r="F73" s="21">
        <f t="shared" si="2"/>
        <v>0</v>
      </c>
      <c r="G73" s="22"/>
      <c r="K73" s="34"/>
    </row>
    <row r="74" spans="1:11" ht="25">
      <c r="A74" s="17"/>
      <c r="B74" s="20" t="s">
        <v>74</v>
      </c>
      <c r="C74" s="18" t="s">
        <v>18</v>
      </c>
      <c r="D74" s="18">
        <v>70</v>
      </c>
      <c r="E74" s="21"/>
      <c r="F74" s="21">
        <f t="shared" si="2"/>
        <v>0</v>
      </c>
      <c r="G74" s="22"/>
      <c r="K74" s="34"/>
    </row>
    <row r="75" spans="1:11" s="16" customFormat="1">
      <c r="A75" s="28">
        <v>33</v>
      </c>
      <c r="B75" s="29" t="s">
        <v>75</v>
      </c>
      <c r="C75" s="28"/>
      <c r="D75" s="28"/>
      <c r="E75" s="30"/>
      <c r="F75" s="30">
        <f>SUM(F77:F86)</f>
        <v>0</v>
      </c>
      <c r="G75" s="15"/>
    </row>
    <row r="76" spans="1:11" s="7" customFormat="1">
      <c r="A76" s="31">
        <v>332</v>
      </c>
      <c r="B76" s="32" t="s">
        <v>45</v>
      </c>
      <c r="C76" s="31"/>
      <c r="D76" s="31"/>
      <c r="E76" s="33"/>
      <c r="F76" s="33"/>
      <c r="G76" s="11"/>
    </row>
    <row r="77" spans="1:11" ht="24">
      <c r="A77" s="18"/>
      <c r="B77" s="20" t="s">
        <v>76</v>
      </c>
      <c r="C77" s="18" t="s">
        <v>25</v>
      </c>
      <c r="D77" s="18">
        <v>0.7</v>
      </c>
      <c r="E77" s="21"/>
      <c r="F77" s="21">
        <f t="shared" ref="F77:F86" si="3">D77*E77</f>
        <v>0</v>
      </c>
      <c r="G77" s="22"/>
    </row>
    <row r="78" spans="1:11" ht="24">
      <c r="A78" s="18"/>
      <c r="B78" s="20" t="s">
        <v>77</v>
      </c>
      <c r="C78" s="18" t="s">
        <v>18</v>
      </c>
      <c r="D78" s="18">
        <v>143</v>
      </c>
      <c r="E78" s="21"/>
      <c r="F78" s="21">
        <f t="shared" si="3"/>
        <v>0</v>
      </c>
      <c r="G78" s="22"/>
    </row>
    <row r="79" spans="1:11" s="7" customFormat="1">
      <c r="A79" s="31">
        <v>336</v>
      </c>
      <c r="B79" s="32" t="s">
        <v>78</v>
      </c>
      <c r="C79" s="31"/>
      <c r="D79" s="31"/>
      <c r="E79" s="33"/>
      <c r="F79" s="33"/>
      <c r="G79" s="11"/>
    </row>
    <row r="80" spans="1:11">
      <c r="A80" s="18"/>
      <c r="B80" s="20" t="s">
        <v>79</v>
      </c>
      <c r="C80" s="18" t="s">
        <v>25</v>
      </c>
      <c r="D80" s="18">
        <v>7</v>
      </c>
      <c r="E80" s="21"/>
      <c r="F80" s="21">
        <f t="shared" si="3"/>
        <v>0</v>
      </c>
      <c r="G80" s="22"/>
    </row>
    <row r="81" spans="1:7" ht="24">
      <c r="A81" s="18"/>
      <c r="B81" s="20" t="s">
        <v>80</v>
      </c>
      <c r="C81" s="18" t="s">
        <v>18</v>
      </c>
      <c r="D81" s="18">
        <v>133</v>
      </c>
      <c r="E81" s="21"/>
      <c r="F81" s="21">
        <f t="shared" si="3"/>
        <v>0</v>
      </c>
      <c r="G81" s="22"/>
    </row>
    <row r="82" spans="1:7" ht="24">
      <c r="A82" s="18"/>
      <c r="B82" s="20" t="s">
        <v>81</v>
      </c>
      <c r="C82" s="18" t="s">
        <v>18</v>
      </c>
      <c r="D82" s="18">
        <v>133</v>
      </c>
      <c r="E82" s="21"/>
      <c r="F82" s="21">
        <f t="shared" si="3"/>
        <v>0</v>
      </c>
      <c r="G82" s="22"/>
    </row>
    <row r="83" spans="1:7" ht="24">
      <c r="A83" s="18"/>
      <c r="B83" s="20" t="s">
        <v>82</v>
      </c>
      <c r="C83" s="18" t="s">
        <v>18</v>
      </c>
      <c r="D83" s="18">
        <v>80</v>
      </c>
      <c r="E83" s="21"/>
      <c r="F83" s="21">
        <f t="shared" si="3"/>
        <v>0</v>
      </c>
      <c r="G83" s="22"/>
    </row>
    <row r="84" spans="1:7" ht="24">
      <c r="A84" s="18"/>
      <c r="B84" s="20" t="s">
        <v>83</v>
      </c>
      <c r="C84" s="18" t="s">
        <v>18</v>
      </c>
      <c r="D84" s="18">
        <v>100</v>
      </c>
      <c r="E84" s="21"/>
      <c r="F84" s="21">
        <f t="shared" si="3"/>
        <v>0</v>
      </c>
      <c r="G84" s="22"/>
    </row>
    <row r="85" spans="1:7" ht="24">
      <c r="A85" s="18"/>
      <c r="B85" s="20" t="s">
        <v>84</v>
      </c>
      <c r="C85" s="18" t="s">
        <v>18</v>
      </c>
      <c r="D85" s="18">
        <v>180</v>
      </c>
      <c r="E85" s="21"/>
      <c r="F85" s="21">
        <f t="shared" si="3"/>
        <v>0</v>
      </c>
      <c r="G85" s="22"/>
    </row>
    <row r="86" spans="1:7">
      <c r="A86" s="18"/>
      <c r="B86" s="20" t="s">
        <v>85</v>
      </c>
      <c r="C86" s="18" t="s">
        <v>86</v>
      </c>
      <c r="D86" s="18">
        <v>1</v>
      </c>
      <c r="E86" s="21"/>
      <c r="F86" s="21">
        <f t="shared" si="3"/>
        <v>0</v>
      </c>
      <c r="G86" s="22"/>
    </row>
    <row r="87" spans="1:7" s="16" customFormat="1">
      <c r="A87" s="28">
        <v>34</v>
      </c>
      <c r="B87" s="29" t="s">
        <v>87</v>
      </c>
      <c r="C87" s="28"/>
      <c r="D87" s="28"/>
      <c r="E87" s="30"/>
      <c r="F87" s="30">
        <f>SUM(F89:F91)</f>
        <v>0</v>
      </c>
      <c r="G87" s="15"/>
    </row>
    <row r="88" spans="1:7" s="7" customFormat="1">
      <c r="A88" s="31">
        <v>342</v>
      </c>
      <c r="B88" s="32" t="s">
        <v>45</v>
      </c>
      <c r="C88" s="31"/>
      <c r="D88" s="31"/>
      <c r="E88" s="33"/>
      <c r="F88" s="33"/>
      <c r="G88" s="11"/>
    </row>
    <row r="89" spans="1:7" ht="24">
      <c r="A89" s="18"/>
      <c r="B89" s="20" t="s">
        <v>88</v>
      </c>
      <c r="C89" s="18" t="s">
        <v>15</v>
      </c>
      <c r="D89" s="18">
        <v>1</v>
      </c>
      <c r="E89" s="21"/>
      <c r="F89" s="21">
        <f>D89*E89</f>
        <v>0</v>
      </c>
      <c r="G89" s="22"/>
    </row>
    <row r="90" spans="1:7" s="7" customFormat="1">
      <c r="A90" s="31">
        <v>346</v>
      </c>
      <c r="B90" s="32" t="s">
        <v>78</v>
      </c>
      <c r="C90" s="31"/>
      <c r="D90" s="31"/>
      <c r="E90" s="33"/>
      <c r="F90" s="33"/>
      <c r="G90" s="11"/>
    </row>
    <row r="91" spans="1:7" ht="24">
      <c r="A91" s="17"/>
      <c r="B91" s="20" t="s">
        <v>89</v>
      </c>
      <c r="C91" s="18" t="s">
        <v>15</v>
      </c>
      <c r="D91" s="18">
        <v>1</v>
      </c>
      <c r="E91" s="21"/>
      <c r="F91" s="21">
        <f>D91*E91</f>
        <v>0</v>
      </c>
      <c r="G91" s="22"/>
    </row>
    <row r="92" spans="1:7">
      <c r="A92" s="17"/>
      <c r="B92" s="20"/>
      <c r="C92" s="18"/>
      <c r="D92" s="18"/>
      <c r="E92" s="21"/>
      <c r="F92" s="21"/>
      <c r="G92" s="22"/>
    </row>
    <row r="93" spans="1:7" s="16" customFormat="1" ht="13">
      <c r="A93" s="23">
        <v>4</v>
      </c>
      <c r="B93" s="35" t="s">
        <v>90</v>
      </c>
      <c r="C93" s="23"/>
      <c r="D93" s="23"/>
      <c r="E93" s="25"/>
      <c r="F93" s="25">
        <f>F94+F118+F125+F127</f>
        <v>0</v>
      </c>
      <c r="G93" s="15"/>
    </row>
    <row r="94" spans="1:7" s="16" customFormat="1">
      <c r="A94" s="28">
        <v>42</v>
      </c>
      <c r="B94" s="29" t="s">
        <v>91</v>
      </c>
      <c r="C94" s="28"/>
      <c r="D94" s="28"/>
      <c r="E94" s="30"/>
      <c r="F94" s="30">
        <f>SUM(F96:F117)</f>
        <v>0</v>
      </c>
      <c r="G94" s="15"/>
    </row>
    <row r="95" spans="1:7" s="7" customFormat="1">
      <c r="A95" s="31">
        <v>421</v>
      </c>
      <c r="B95" s="32" t="s">
        <v>92</v>
      </c>
      <c r="C95" s="31"/>
      <c r="D95" s="31"/>
      <c r="E95" s="33"/>
      <c r="F95" s="33"/>
      <c r="G95" s="11"/>
    </row>
    <row r="96" spans="1:7">
      <c r="A96" s="18"/>
      <c r="B96" s="20" t="s">
        <v>93</v>
      </c>
      <c r="C96" s="18" t="s">
        <v>26</v>
      </c>
      <c r="D96" s="18">
        <v>49</v>
      </c>
      <c r="E96" s="21"/>
      <c r="F96" s="21">
        <f>D96*E96</f>
        <v>0</v>
      </c>
      <c r="G96" s="22"/>
    </row>
    <row r="97" spans="1:7" s="7" customFormat="1">
      <c r="A97" s="31">
        <v>426</v>
      </c>
      <c r="B97" s="32" t="s">
        <v>94</v>
      </c>
      <c r="C97" s="31"/>
      <c r="D97" s="31"/>
      <c r="E97" s="33"/>
      <c r="F97" s="33"/>
      <c r="G97" s="11"/>
    </row>
    <row r="98" spans="1:7">
      <c r="A98" s="18"/>
      <c r="B98" s="20" t="s">
        <v>95</v>
      </c>
      <c r="C98" s="18" t="s">
        <v>86</v>
      </c>
      <c r="D98" s="18">
        <v>6</v>
      </c>
      <c r="E98" s="21"/>
      <c r="F98" s="21">
        <f t="shared" ref="F98:F117" si="4">D98*E98</f>
        <v>0</v>
      </c>
      <c r="G98" s="22"/>
    </row>
    <row r="99" spans="1:7">
      <c r="A99" s="18"/>
      <c r="B99" s="20" t="s">
        <v>96</v>
      </c>
      <c r="C99" s="18" t="s">
        <v>86</v>
      </c>
      <c r="D99" s="18">
        <v>1</v>
      </c>
      <c r="E99" s="21"/>
      <c r="F99" s="21">
        <f t="shared" si="4"/>
        <v>0</v>
      </c>
      <c r="G99" s="22"/>
    </row>
    <row r="100" spans="1:7">
      <c r="A100" s="18"/>
      <c r="B100" s="20" t="s">
        <v>97</v>
      </c>
      <c r="C100" s="18" t="s">
        <v>86</v>
      </c>
      <c r="D100" s="18">
        <v>3</v>
      </c>
      <c r="E100" s="21"/>
      <c r="F100" s="21">
        <f t="shared" si="4"/>
        <v>0</v>
      </c>
      <c r="G100" s="22"/>
    </row>
    <row r="101" spans="1:7">
      <c r="A101" s="18"/>
      <c r="B101" s="20" t="s">
        <v>98</v>
      </c>
      <c r="C101" s="18" t="s">
        <v>86</v>
      </c>
      <c r="D101" s="18">
        <v>1</v>
      </c>
      <c r="E101" s="21"/>
      <c r="F101" s="21">
        <f t="shared" si="4"/>
        <v>0</v>
      </c>
      <c r="G101" s="22"/>
    </row>
    <row r="102" spans="1:7">
      <c r="A102" s="18"/>
      <c r="B102" s="20" t="s">
        <v>99</v>
      </c>
      <c r="C102" s="18" t="s">
        <v>86</v>
      </c>
      <c r="D102" s="18">
        <v>7</v>
      </c>
      <c r="E102" s="21"/>
      <c r="F102" s="21">
        <f t="shared" si="4"/>
        <v>0</v>
      </c>
      <c r="G102" s="22"/>
    </row>
    <row r="103" spans="1:7">
      <c r="A103" s="18"/>
      <c r="B103" s="20" t="s">
        <v>100</v>
      </c>
      <c r="C103" s="18" t="s">
        <v>86</v>
      </c>
      <c r="D103" s="18">
        <v>2</v>
      </c>
      <c r="E103" s="21"/>
      <c r="F103" s="21">
        <f t="shared" si="4"/>
        <v>0</v>
      </c>
      <c r="G103" s="22"/>
    </row>
    <row r="104" spans="1:7">
      <c r="A104" s="18"/>
      <c r="B104" s="20" t="s">
        <v>101</v>
      </c>
      <c r="C104" s="18" t="s">
        <v>86</v>
      </c>
      <c r="D104" s="18">
        <v>2</v>
      </c>
      <c r="E104" s="21"/>
      <c r="F104" s="21">
        <f t="shared" si="4"/>
        <v>0</v>
      </c>
      <c r="G104" s="22"/>
    </row>
    <row r="105" spans="1:7">
      <c r="A105" s="18"/>
      <c r="B105" s="20" t="s">
        <v>102</v>
      </c>
      <c r="C105" s="18" t="s">
        <v>86</v>
      </c>
      <c r="D105" s="18">
        <v>1</v>
      </c>
      <c r="E105" s="21"/>
      <c r="F105" s="21">
        <f t="shared" si="4"/>
        <v>0</v>
      </c>
      <c r="G105" s="22"/>
    </row>
    <row r="106" spans="1:7">
      <c r="A106" s="18"/>
      <c r="B106" s="20" t="s">
        <v>103</v>
      </c>
      <c r="C106" s="18" t="s">
        <v>86</v>
      </c>
      <c r="D106" s="18">
        <v>1</v>
      </c>
      <c r="E106" s="21"/>
      <c r="F106" s="21">
        <f t="shared" si="4"/>
        <v>0</v>
      </c>
      <c r="G106" s="22"/>
    </row>
    <row r="107" spans="1:7">
      <c r="A107" s="18"/>
      <c r="B107" s="20" t="s">
        <v>104</v>
      </c>
      <c r="C107" s="18" t="s">
        <v>86</v>
      </c>
      <c r="D107" s="18">
        <v>1</v>
      </c>
      <c r="E107" s="21"/>
      <c r="F107" s="21">
        <f t="shared" si="4"/>
        <v>0</v>
      </c>
      <c r="G107" s="22"/>
    </row>
    <row r="108" spans="1:7">
      <c r="A108" s="18"/>
      <c r="B108" s="20" t="s">
        <v>105</v>
      </c>
      <c r="C108" s="18" t="s">
        <v>86</v>
      </c>
      <c r="D108" s="18">
        <v>1</v>
      </c>
      <c r="E108" s="21"/>
      <c r="F108" s="21">
        <f t="shared" si="4"/>
        <v>0</v>
      </c>
      <c r="G108" s="22"/>
    </row>
    <row r="109" spans="1:7">
      <c r="A109" s="18"/>
      <c r="B109" s="20" t="s">
        <v>106</v>
      </c>
      <c r="C109" s="18" t="s">
        <v>86</v>
      </c>
      <c r="D109" s="18">
        <v>1</v>
      </c>
      <c r="E109" s="21"/>
      <c r="F109" s="21">
        <f t="shared" si="4"/>
        <v>0</v>
      </c>
      <c r="G109" s="22"/>
    </row>
    <row r="110" spans="1:7">
      <c r="A110" s="18"/>
      <c r="B110" s="20" t="s">
        <v>107</v>
      </c>
      <c r="C110" s="18" t="s">
        <v>86</v>
      </c>
      <c r="D110" s="18">
        <v>3</v>
      </c>
      <c r="E110" s="21"/>
      <c r="F110" s="21">
        <f t="shared" si="4"/>
        <v>0</v>
      </c>
      <c r="G110" s="22"/>
    </row>
    <row r="111" spans="1:7">
      <c r="A111" s="18"/>
      <c r="B111" s="20" t="s">
        <v>108</v>
      </c>
      <c r="C111" s="18" t="s">
        <v>86</v>
      </c>
      <c r="D111" s="18">
        <v>2</v>
      </c>
      <c r="E111" s="21"/>
      <c r="F111" s="21">
        <f t="shared" si="4"/>
        <v>0</v>
      </c>
      <c r="G111" s="22"/>
    </row>
    <row r="112" spans="1:7">
      <c r="A112" s="18"/>
      <c r="B112" s="20" t="s">
        <v>109</v>
      </c>
      <c r="C112" s="18" t="s">
        <v>86</v>
      </c>
      <c r="D112" s="18">
        <v>2</v>
      </c>
      <c r="E112" s="21"/>
      <c r="F112" s="21">
        <f t="shared" si="4"/>
        <v>0</v>
      </c>
      <c r="G112" s="22"/>
    </row>
    <row r="113" spans="1:7">
      <c r="A113" s="18"/>
      <c r="B113" s="20" t="s">
        <v>110</v>
      </c>
      <c r="C113" s="18" t="s">
        <v>86</v>
      </c>
      <c r="D113" s="18">
        <v>3</v>
      </c>
      <c r="E113" s="21"/>
      <c r="F113" s="21">
        <f t="shared" si="4"/>
        <v>0</v>
      </c>
      <c r="G113" s="22"/>
    </row>
    <row r="114" spans="1:7">
      <c r="A114" s="18"/>
      <c r="B114" s="20" t="s">
        <v>111</v>
      </c>
      <c r="C114" s="18" t="s">
        <v>86</v>
      </c>
      <c r="D114" s="18">
        <v>3</v>
      </c>
      <c r="E114" s="21"/>
      <c r="F114" s="21">
        <f t="shared" si="4"/>
        <v>0</v>
      </c>
      <c r="G114" s="22"/>
    </row>
    <row r="115" spans="1:7">
      <c r="A115" s="18"/>
      <c r="B115" s="20" t="s">
        <v>112</v>
      </c>
      <c r="C115" s="18" t="s">
        <v>86</v>
      </c>
      <c r="D115" s="18">
        <v>1</v>
      </c>
      <c r="E115" s="21"/>
      <c r="F115" s="21">
        <f t="shared" si="4"/>
        <v>0</v>
      </c>
      <c r="G115" s="22"/>
    </row>
    <row r="116" spans="1:7">
      <c r="A116" s="18"/>
      <c r="B116" s="20" t="s">
        <v>113</v>
      </c>
      <c r="C116" s="18" t="s">
        <v>86</v>
      </c>
      <c r="D116" s="18">
        <v>1</v>
      </c>
      <c r="E116" s="21"/>
      <c r="F116" s="21">
        <f t="shared" si="4"/>
        <v>0</v>
      </c>
      <c r="G116" s="22"/>
    </row>
    <row r="117" spans="1:7">
      <c r="A117" s="18"/>
      <c r="B117" s="20" t="s">
        <v>114</v>
      </c>
      <c r="C117" s="18" t="s">
        <v>86</v>
      </c>
      <c r="D117" s="18">
        <v>1</v>
      </c>
      <c r="E117" s="21"/>
      <c r="F117" s="21">
        <f t="shared" si="4"/>
        <v>0</v>
      </c>
      <c r="G117" s="22"/>
    </row>
    <row r="118" spans="1:7" s="16" customFormat="1">
      <c r="A118" s="28">
        <v>43</v>
      </c>
      <c r="B118" s="29" t="s">
        <v>115</v>
      </c>
      <c r="C118" s="28"/>
      <c r="D118" s="28"/>
      <c r="E118" s="30"/>
      <c r="F118" s="30">
        <f>SUM(F120:F124)</f>
        <v>0</v>
      </c>
      <c r="G118" s="15"/>
    </row>
    <row r="119" spans="1:7" s="7" customFormat="1">
      <c r="A119" s="31">
        <v>433</v>
      </c>
      <c r="B119" s="32" t="s">
        <v>116</v>
      </c>
      <c r="C119" s="31"/>
      <c r="D119" s="31"/>
      <c r="E119" s="33"/>
      <c r="F119" s="33"/>
      <c r="G119" s="11"/>
    </row>
    <row r="120" spans="1:7">
      <c r="A120" s="18"/>
      <c r="B120" s="20" t="s">
        <v>117</v>
      </c>
      <c r="C120" s="18" t="s">
        <v>86</v>
      </c>
      <c r="D120" s="18">
        <v>1</v>
      </c>
      <c r="E120" s="21"/>
      <c r="F120" s="21">
        <f>D120*E120</f>
        <v>0</v>
      </c>
      <c r="G120" s="22"/>
    </row>
    <row r="121" spans="1:7" s="7" customFormat="1">
      <c r="A121" s="31">
        <v>436</v>
      </c>
      <c r="B121" s="32" t="s">
        <v>118</v>
      </c>
      <c r="C121" s="31"/>
      <c r="D121" s="31"/>
      <c r="E121" s="33"/>
      <c r="F121" s="33"/>
      <c r="G121" s="11"/>
    </row>
    <row r="122" spans="1:7" ht="24">
      <c r="A122" s="18"/>
      <c r="B122" s="20" t="s">
        <v>119</v>
      </c>
      <c r="C122" s="18" t="s">
        <v>86</v>
      </c>
      <c r="D122" s="18">
        <v>1</v>
      </c>
      <c r="E122" s="21"/>
      <c r="F122" s="21">
        <f>D122*E122</f>
        <v>0</v>
      </c>
      <c r="G122" s="22"/>
    </row>
    <row r="123" spans="1:7">
      <c r="A123" s="18"/>
      <c r="B123" s="20" t="s">
        <v>120</v>
      </c>
      <c r="C123" s="18" t="s">
        <v>86</v>
      </c>
      <c r="D123" s="18">
        <v>1</v>
      </c>
      <c r="E123" s="21"/>
      <c r="F123" s="21">
        <f>D123*E123</f>
        <v>0</v>
      </c>
      <c r="G123" s="22"/>
    </row>
    <row r="124" spans="1:7">
      <c r="A124" s="18"/>
      <c r="B124" s="20" t="s">
        <v>121</v>
      </c>
      <c r="C124" s="18" t="s">
        <v>86</v>
      </c>
      <c r="D124" s="18">
        <v>1</v>
      </c>
      <c r="E124" s="21"/>
      <c r="F124" s="21">
        <f>D124*E124</f>
        <v>0</v>
      </c>
      <c r="G124" s="22"/>
    </row>
    <row r="125" spans="1:7" s="16" customFormat="1">
      <c r="A125" s="28">
        <v>46</v>
      </c>
      <c r="B125" s="29" t="s">
        <v>122</v>
      </c>
      <c r="C125" s="28"/>
      <c r="D125" s="28"/>
      <c r="E125" s="30"/>
      <c r="F125" s="30"/>
      <c r="G125" s="15"/>
    </row>
    <row r="126" spans="1:7">
      <c r="A126" s="17"/>
      <c r="B126" s="20"/>
      <c r="C126" s="18"/>
      <c r="D126" s="18"/>
      <c r="E126" s="21"/>
      <c r="F126" s="21"/>
      <c r="G126" s="22"/>
    </row>
    <row r="127" spans="1:7" s="16" customFormat="1">
      <c r="A127" s="28">
        <v>48</v>
      </c>
      <c r="B127" s="29" t="s">
        <v>123</v>
      </c>
      <c r="C127" s="28"/>
      <c r="D127" s="28"/>
      <c r="E127" s="30"/>
      <c r="F127" s="30">
        <f>SUM(F129:F137)</f>
        <v>0</v>
      </c>
      <c r="G127" s="15"/>
    </row>
    <row r="128" spans="1:7" s="7" customFormat="1">
      <c r="A128" s="31">
        <v>486</v>
      </c>
      <c r="B128" s="32" t="s">
        <v>78</v>
      </c>
      <c r="C128" s="31"/>
      <c r="D128" s="31"/>
      <c r="E128" s="33"/>
      <c r="F128" s="33"/>
      <c r="G128" s="11"/>
    </row>
    <row r="129" spans="1:7" ht="24">
      <c r="A129" s="18"/>
      <c r="B129" s="20" t="s">
        <v>124</v>
      </c>
      <c r="C129" s="18" t="s">
        <v>18</v>
      </c>
      <c r="D129" s="18">
        <v>24</v>
      </c>
      <c r="E129" s="21"/>
      <c r="F129" s="21">
        <f>D129*E129</f>
        <v>0</v>
      </c>
      <c r="G129" s="22"/>
    </row>
    <row r="130" spans="1:7" ht="24">
      <c r="A130" s="18"/>
      <c r="B130" s="20" t="s">
        <v>125</v>
      </c>
      <c r="C130" s="18" t="s">
        <v>18</v>
      </c>
      <c r="D130" s="18">
        <v>15</v>
      </c>
      <c r="E130" s="21"/>
      <c r="F130" s="21">
        <f>D130*E130</f>
        <v>0</v>
      </c>
      <c r="G130" s="22"/>
    </row>
    <row r="131" spans="1:7" ht="24">
      <c r="A131" s="18"/>
      <c r="B131" s="20" t="s">
        <v>126</v>
      </c>
      <c r="C131" s="18" t="s">
        <v>18</v>
      </c>
      <c r="D131" s="18">
        <v>10</v>
      </c>
      <c r="E131" s="21"/>
      <c r="F131" s="21">
        <f>D131*E131</f>
        <v>0</v>
      </c>
      <c r="G131" s="22"/>
    </row>
    <row r="132" spans="1:7" s="7" customFormat="1">
      <c r="A132" s="31">
        <v>487</v>
      </c>
      <c r="B132" s="32" t="s">
        <v>127</v>
      </c>
      <c r="C132" s="31"/>
      <c r="D132" s="31"/>
      <c r="E132" s="33"/>
      <c r="F132" s="33"/>
      <c r="G132" s="11"/>
    </row>
    <row r="133" spans="1:7" ht="24">
      <c r="A133" s="18"/>
      <c r="B133" s="20" t="s">
        <v>128</v>
      </c>
      <c r="C133" s="18" t="s">
        <v>18</v>
      </c>
      <c r="D133" s="18">
        <v>20</v>
      </c>
      <c r="E133" s="21"/>
      <c r="F133" s="21">
        <f>D133*E133</f>
        <v>0</v>
      </c>
      <c r="G133" s="22"/>
    </row>
    <row r="134" spans="1:7" s="7" customFormat="1">
      <c r="A134" s="31">
        <v>488</v>
      </c>
      <c r="B134" s="32" t="s">
        <v>129</v>
      </c>
      <c r="C134" s="31"/>
      <c r="D134" s="31"/>
      <c r="E134" s="33"/>
      <c r="F134" s="33"/>
      <c r="G134" s="11"/>
    </row>
    <row r="135" spans="1:7">
      <c r="A135" s="18"/>
      <c r="B135" s="20" t="s">
        <v>130</v>
      </c>
      <c r="C135" s="18" t="s">
        <v>18</v>
      </c>
      <c r="D135" s="18">
        <v>24</v>
      </c>
      <c r="E135" s="21"/>
      <c r="F135" s="21">
        <f>D135*E135</f>
        <v>0</v>
      </c>
      <c r="G135" s="22"/>
    </row>
    <row r="136" spans="1:7" ht="24">
      <c r="A136" s="18"/>
      <c r="B136" s="20" t="s">
        <v>131</v>
      </c>
      <c r="C136" s="18" t="s">
        <v>18</v>
      </c>
      <c r="D136" s="18">
        <v>15</v>
      </c>
      <c r="E136" s="21"/>
      <c r="F136" s="21">
        <f>D136*E136</f>
        <v>0</v>
      </c>
      <c r="G136" s="22"/>
    </row>
    <row r="137" spans="1:7">
      <c r="A137" s="18"/>
      <c r="B137" s="20" t="s">
        <v>132</v>
      </c>
      <c r="C137" s="18" t="s">
        <v>18</v>
      </c>
      <c r="D137" s="18">
        <v>10</v>
      </c>
      <c r="E137" s="21"/>
      <c r="F137" s="21">
        <f>D137*E137</f>
        <v>0</v>
      </c>
      <c r="G137" s="22"/>
    </row>
    <row r="138" spans="1:7">
      <c r="A138" s="18"/>
      <c r="B138" s="20"/>
      <c r="C138" s="18"/>
      <c r="D138" s="18"/>
      <c r="E138" s="21"/>
      <c r="F138" s="21"/>
      <c r="G138" s="22"/>
    </row>
    <row r="139" spans="1:7" s="16" customFormat="1" ht="13">
      <c r="A139" s="23">
        <v>5</v>
      </c>
      <c r="B139" s="35" t="s">
        <v>133</v>
      </c>
      <c r="C139" s="23"/>
      <c r="D139" s="23"/>
      <c r="E139" s="25"/>
      <c r="F139" s="25">
        <f>F140+F146+F158+F168+F176</f>
        <v>0</v>
      </c>
      <c r="G139" s="15"/>
    </row>
    <row r="140" spans="1:7" s="16" customFormat="1">
      <c r="A140" s="28">
        <v>51</v>
      </c>
      <c r="B140" s="29" t="s">
        <v>134</v>
      </c>
      <c r="C140" s="28"/>
      <c r="D140" s="28"/>
      <c r="E140" s="30"/>
      <c r="F140" s="30">
        <f>SUM(F142:F145)</f>
        <v>0</v>
      </c>
      <c r="G140" s="15"/>
    </row>
    <row r="141" spans="1:7" s="7" customFormat="1">
      <c r="A141" s="31">
        <v>514</v>
      </c>
      <c r="B141" s="32" t="s">
        <v>135</v>
      </c>
      <c r="C141" s="31"/>
      <c r="D141" s="31"/>
      <c r="E141" s="33"/>
      <c r="F141" s="33"/>
      <c r="G141" s="11"/>
    </row>
    <row r="142" spans="1:7" ht="24">
      <c r="A142" s="18"/>
      <c r="B142" s="20" t="s">
        <v>136</v>
      </c>
      <c r="C142" s="18" t="s">
        <v>18</v>
      </c>
      <c r="D142" s="18">
        <v>40</v>
      </c>
      <c r="E142" s="21"/>
      <c r="F142" s="21">
        <f>D142*E142</f>
        <v>0</v>
      </c>
      <c r="G142" s="22"/>
    </row>
    <row r="143" spans="1:7" s="7" customFormat="1">
      <c r="A143" s="31">
        <v>516</v>
      </c>
      <c r="B143" s="32" t="s">
        <v>137</v>
      </c>
      <c r="C143" s="31"/>
      <c r="D143" s="31"/>
      <c r="E143" s="33"/>
      <c r="F143" s="33"/>
      <c r="G143" s="11"/>
    </row>
    <row r="144" spans="1:7" ht="24">
      <c r="A144" s="18"/>
      <c r="B144" s="20" t="s">
        <v>138</v>
      </c>
      <c r="C144" s="18" t="s">
        <v>18</v>
      </c>
      <c r="D144" s="18">
        <v>14</v>
      </c>
      <c r="E144" s="21"/>
      <c r="F144" s="21">
        <f t="shared" ref="F144:F157" si="5">D144*E144</f>
        <v>0</v>
      </c>
      <c r="G144" s="22"/>
    </row>
    <row r="145" spans="1:7">
      <c r="A145" s="18"/>
      <c r="B145" s="20" t="s">
        <v>139</v>
      </c>
      <c r="C145" s="18" t="s">
        <v>18</v>
      </c>
      <c r="D145" s="18">
        <v>12</v>
      </c>
      <c r="E145" s="21"/>
      <c r="F145" s="21">
        <f t="shared" si="5"/>
        <v>0</v>
      </c>
      <c r="G145" s="22"/>
    </row>
    <row r="146" spans="1:7" s="16" customFormat="1">
      <c r="A146" s="28">
        <v>52</v>
      </c>
      <c r="B146" s="29" t="s">
        <v>140</v>
      </c>
      <c r="C146" s="28"/>
      <c r="D146" s="28"/>
      <c r="E146" s="30"/>
      <c r="F146" s="30">
        <f>SUM(F148:F157)</f>
        <v>0</v>
      </c>
      <c r="G146" s="15"/>
    </row>
    <row r="147" spans="1:7" s="7" customFormat="1">
      <c r="A147" s="31">
        <v>523</v>
      </c>
      <c r="B147" s="32" t="s">
        <v>141</v>
      </c>
      <c r="C147" s="31"/>
      <c r="D147" s="31"/>
      <c r="E147" s="33"/>
      <c r="F147" s="33"/>
      <c r="G147" s="11"/>
    </row>
    <row r="148" spans="1:7" ht="24">
      <c r="A148" s="18"/>
      <c r="B148" s="20" t="s">
        <v>142</v>
      </c>
      <c r="C148" s="18" t="s">
        <v>86</v>
      </c>
      <c r="D148" s="18">
        <v>1</v>
      </c>
      <c r="E148" s="21"/>
      <c r="F148" s="21">
        <f t="shared" si="5"/>
        <v>0</v>
      </c>
      <c r="G148" s="22"/>
    </row>
    <row r="149" spans="1:7" s="7" customFormat="1">
      <c r="A149" s="31">
        <v>524</v>
      </c>
      <c r="B149" s="32" t="s">
        <v>143</v>
      </c>
      <c r="C149" s="31"/>
      <c r="D149" s="31"/>
      <c r="E149" s="33"/>
      <c r="F149" s="33"/>
      <c r="G149" s="11"/>
    </row>
    <row r="150" spans="1:7">
      <c r="A150" s="18"/>
      <c r="B150" s="20" t="s">
        <v>144</v>
      </c>
      <c r="C150" s="18" t="s">
        <v>86</v>
      </c>
      <c r="D150" s="18">
        <v>1</v>
      </c>
      <c r="E150" s="21"/>
      <c r="F150" s="21">
        <f t="shared" si="5"/>
        <v>0</v>
      </c>
      <c r="G150" s="22"/>
    </row>
    <row r="151" spans="1:7" s="7" customFormat="1">
      <c r="A151" s="31">
        <v>525</v>
      </c>
      <c r="B151" s="32" t="s">
        <v>145</v>
      </c>
      <c r="C151" s="31"/>
      <c r="D151" s="31"/>
      <c r="E151" s="33"/>
      <c r="F151" s="33"/>
      <c r="G151" s="11"/>
    </row>
    <row r="152" spans="1:7" ht="24">
      <c r="A152" s="18"/>
      <c r="B152" s="20" t="s">
        <v>146</v>
      </c>
      <c r="C152" s="18" t="s">
        <v>86</v>
      </c>
      <c r="D152" s="18">
        <v>1</v>
      </c>
      <c r="E152" s="21"/>
      <c r="F152" s="21">
        <f t="shared" si="5"/>
        <v>0</v>
      </c>
      <c r="G152" s="22"/>
    </row>
    <row r="153" spans="1:7">
      <c r="A153" s="18"/>
      <c r="B153" s="20" t="s">
        <v>147</v>
      </c>
      <c r="C153" s="18" t="s">
        <v>86</v>
      </c>
      <c r="D153" s="18">
        <v>4</v>
      </c>
      <c r="E153" s="21"/>
      <c r="F153" s="21">
        <f t="shared" si="5"/>
        <v>0</v>
      </c>
      <c r="G153" s="22"/>
    </row>
    <row r="154" spans="1:7">
      <c r="A154" s="18"/>
      <c r="B154" s="20" t="s">
        <v>148</v>
      </c>
      <c r="C154" s="18" t="s">
        <v>86</v>
      </c>
      <c r="D154" s="18">
        <v>1</v>
      </c>
      <c r="E154" s="21"/>
      <c r="F154" s="21">
        <f t="shared" si="5"/>
        <v>0</v>
      </c>
      <c r="G154" s="22"/>
    </row>
    <row r="155" spans="1:7">
      <c r="A155" s="18"/>
      <c r="B155" s="20" t="s">
        <v>149</v>
      </c>
      <c r="C155" s="18" t="s">
        <v>86</v>
      </c>
      <c r="D155" s="18">
        <v>3</v>
      </c>
      <c r="E155" s="21"/>
      <c r="F155" s="21">
        <f t="shared" si="5"/>
        <v>0</v>
      </c>
      <c r="G155" s="22"/>
    </row>
    <row r="156" spans="1:7">
      <c r="A156" s="18"/>
      <c r="B156" s="20" t="s">
        <v>150</v>
      </c>
      <c r="C156" s="18" t="s">
        <v>86</v>
      </c>
      <c r="D156" s="18">
        <v>3</v>
      </c>
      <c r="E156" s="21"/>
      <c r="F156" s="21">
        <f t="shared" si="5"/>
        <v>0</v>
      </c>
      <c r="G156" s="22"/>
    </row>
    <row r="157" spans="1:7">
      <c r="A157" s="18"/>
      <c r="B157" s="20" t="s">
        <v>151</v>
      </c>
      <c r="C157" s="18" t="s">
        <v>86</v>
      </c>
      <c r="D157" s="18">
        <v>4</v>
      </c>
      <c r="E157" s="21"/>
      <c r="F157" s="21">
        <f t="shared" si="5"/>
        <v>0</v>
      </c>
      <c r="G157" s="22"/>
    </row>
    <row r="158" spans="1:7" s="16" customFormat="1">
      <c r="A158" s="28">
        <v>53</v>
      </c>
      <c r="B158" s="29" t="s">
        <v>152</v>
      </c>
      <c r="C158" s="28"/>
      <c r="D158" s="28"/>
      <c r="E158" s="30"/>
      <c r="F158" s="30">
        <f>SUM(F160:F167)</f>
        <v>0</v>
      </c>
      <c r="G158" s="15"/>
    </row>
    <row r="159" spans="1:7" s="7" customFormat="1">
      <c r="A159" s="31">
        <v>531</v>
      </c>
      <c r="B159" s="32" t="s">
        <v>153</v>
      </c>
      <c r="C159" s="31"/>
      <c r="D159" s="31"/>
      <c r="E159" s="33"/>
      <c r="F159" s="33"/>
      <c r="G159" s="11"/>
    </row>
    <row r="160" spans="1:7">
      <c r="A160" s="18"/>
      <c r="B160" s="20" t="s">
        <v>154</v>
      </c>
      <c r="C160" s="18" t="s">
        <v>18</v>
      </c>
      <c r="D160" s="18">
        <v>1053</v>
      </c>
      <c r="E160" s="21"/>
      <c r="F160" s="21">
        <f>D160*E160</f>
        <v>0</v>
      </c>
      <c r="G160" s="22"/>
    </row>
    <row r="161" spans="1:7" s="7" customFormat="1">
      <c r="A161" s="31">
        <v>534</v>
      </c>
      <c r="B161" s="32" t="s">
        <v>155</v>
      </c>
      <c r="C161" s="31"/>
      <c r="D161" s="31"/>
      <c r="E161" s="33"/>
      <c r="F161" s="33"/>
      <c r="G161" s="11"/>
    </row>
    <row r="162" spans="1:7">
      <c r="A162" s="18"/>
      <c r="B162" s="20" t="s">
        <v>156</v>
      </c>
      <c r="C162" s="18" t="s">
        <v>18</v>
      </c>
      <c r="D162" s="18">
        <v>130</v>
      </c>
      <c r="E162" s="21"/>
      <c r="F162" s="21">
        <f t="shared" ref="F162:F167" si="6">D162*E162</f>
        <v>0</v>
      </c>
      <c r="G162" s="22"/>
    </row>
    <row r="163" spans="1:7">
      <c r="A163" s="18"/>
      <c r="B163" s="20" t="s">
        <v>157</v>
      </c>
      <c r="C163" s="18" t="s">
        <v>15</v>
      </c>
      <c r="D163" s="18">
        <v>1</v>
      </c>
      <c r="E163" s="21"/>
      <c r="F163" s="21">
        <f t="shared" si="6"/>
        <v>0</v>
      </c>
      <c r="G163" s="22"/>
    </row>
    <row r="164" spans="1:7" s="7" customFormat="1">
      <c r="A164" s="31">
        <v>535</v>
      </c>
      <c r="B164" s="32" t="s">
        <v>158</v>
      </c>
      <c r="C164" s="31"/>
      <c r="D164" s="31"/>
      <c r="E164" s="33"/>
      <c r="F164" s="33"/>
      <c r="G164" s="11"/>
    </row>
    <row r="165" spans="1:7" ht="24">
      <c r="A165" s="18"/>
      <c r="B165" s="20" t="s">
        <v>159</v>
      </c>
      <c r="C165" s="18" t="s">
        <v>18</v>
      </c>
      <c r="D165" s="18">
        <v>94</v>
      </c>
      <c r="E165" s="21"/>
      <c r="F165" s="21">
        <f t="shared" si="6"/>
        <v>0</v>
      </c>
      <c r="G165" s="22"/>
    </row>
    <row r="166" spans="1:7" s="7" customFormat="1">
      <c r="A166" s="31">
        <v>536</v>
      </c>
      <c r="B166" s="32" t="s">
        <v>160</v>
      </c>
      <c r="C166" s="31"/>
      <c r="D166" s="31"/>
      <c r="E166" s="33"/>
      <c r="F166" s="33"/>
      <c r="G166" s="11"/>
    </row>
    <row r="167" spans="1:7">
      <c r="A167" s="18"/>
      <c r="B167" s="20" t="s">
        <v>161</v>
      </c>
      <c r="C167" s="18" t="s">
        <v>18</v>
      </c>
      <c r="D167" s="18">
        <v>16</v>
      </c>
      <c r="E167" s="21"/>
      <c r="F167" s="21">
        <f t="shared" si="6"/>
        <v>0</v>
      </c>
      <c r="G167" s="22"/>
    </row>
    <row r="168" spans="1:7" s="16" customFormat="1">
      <c r="A168" s="28">
        <v>54</v>
      </c>
      <c r="B168" s="29" t="s">
        <v>162</v>
      </c>
      <c r="C168" s="28"/>
      <c r="D168" s="28"/>
      <c r="E168" s="30"/>
      <c r="F168" s="30">
        <f>SUM(F170:F175)</f>
        <v>0</v>
      </c>
      <c r="G168" s="15"/>
    </row>
    <row r="169" spans="1:7" s="7" customFormat="1">
      <c r="A169" s="31">
        <v>541</v>
      </c>
      <c r="B169" s="32" t="s">
        <v>153</v>
      </c>
      <c r="C169" s="31"/>
      <c r="D169" s="31"/>
      <c r="E169" s="33"/>
      <c r="F169" s="33"/>
      <c r="G169" s="11"/>
    </row>
    <row r="170" spans="1:7">
      <c r="A170" s="18"/>
      <c r="B170" s="20" t="s">
        <v>163</v>
      </c>
      <c r="C170" s="18" t="s">
        <v>18</v>
      </c>
      <c r="D170" s="18">
        <v>88</v>
      </c>
      <c r="E170" s="21"/>
      <c r="F170" s="21">
        <f>D170*E170</f>
        <v>0</v>
      </c>
      <c r="G170" s="22"/>
    </row>
    <row r="171" spans="1:7" ht="24">
      <c r="A171" s="18"/>
      <c r="B171" s="20" t="s">
        <v>164</v>
      </c>
      <c r="C171" s="18" t="s">
        <v>18</v>
      </c>
      <c r="D171" s="18">
        <v>313</v>
      </c>
      <c r="E171" s="21"/>
      <c r="F171" s="21">
        <f>D171*E171</f>
        <v>0</v>
      </c>
      <c r="G171" s="22"/>
    </row>
    <row r="172" spans="1:7" s="7" customFormat="1">
      <c r="A172" s="31">
        <v>546</v>
      </c>
      <c r="B172" s="32" t="s">
        <v>165</v>
      </c>
      <c r="C172" s="31"/>
      <c r="D172" s="31"/>
      <c r="E172" s="33"/>
      <c r="F172" s="33"/>
      <c r="G172" s="11"/>
    </row>
    <row r="173" spans="1:7">
      <c r="A173" s="18"/>
      <c r="B173" s="20" t="s">
        <v>161</v>
      </c>
      <c r="C173" s="18" t="s">
        <v>18</v>
      </c>
      <c r="D173" s="18">
        <v>5</v>
      </c>
      <c r="E173" s="21"/>
      <c r="F173" s="21">
        <f>D173*E173</f>
        <v>0</v>
      </c>
      <c r="G173" s="22"/>
    </row>
    <row r="174" spans="1:7" s="7" customFormat="1">
      <c r="A174" s="31">
        <v>547</v>
      </c>
      <c r="B174" s="32" t="s">
        <v>166</v>
      </c>
      <c r="C174" s="31"/>
      <c r="D174" s="31"/>
      <c r="E174" s="33"/>
      <c r="F174" s="33"/>
      <c r="G174" s="11"/>
    </row>
    <row r="175" spans="1:7" ht="24">
      <c r="A175" s="17"/>
      <c r="B175" s="20" t="s">
        <v>167</v>
      </c>
      <c r="C175" s="18" t="s">
        <v>18</v>
      </c>
      <c r="D175" s="18">
        <v>54</v>
      </c>
      <c r="E175" s="21"/>
      <c r="F175" s="21">
        <f>D175*E175</f>
        <v>0</v>
      </c>
      <c r="G175" s="22"/>
    </row>
    <row r="176" spans="1:7" s="16" customFormat="1">
      <c r="A176" s="28">
        <v>56</v>
      </c>
      <c r="B176" s="29" t="s">
        <v>168</v>
      </c>
      <c r="C176" s="28"/>
      <c r="D176" s="28"/>
      <c r="E176" s="30"/>
      <c r="F176" s="30">
        <f>SUM(F178:F183)</f>
        <v>0</v>
      </c>
      <c r="G176" s="15"/>
    </row>
    <row r="177" spans="1:7" s="7" customFormat="1">
      <c r="A177" s="31">
        <v>565</v>
      </c>
      <c r="B177" s="32" t="s">
        <v>169</v>
      </c>
      <c r="C177" s="31"/>
      <c r="D177" s="31"/>
      <c r="E177" s="33"/>
      <c r="F177" s="33"/>
      <c r="G177" s="11"/>
    </row>
    <row r="178" spans="1:7">
      <c r="A178" s="18"/>
      <c r="B178" s="20" t="s">
        <v>170</v>
      </c>
      <c r="C178" s="18" t="s">
        <v>18</v>
      </c>
      <c r="D178" s="18">
        <v>125</v>
      </c>
      <c r="E178" s="21"/>
      <c r="F178" s="21">
        <f>D178*E178</f>
        <v>0</v>
      </c>
      <c r="G178" s="22"/>
    </row>
    <row r="179" spans="1:7" ht="24">
      <c r="A179" s="18"/>
      <c r="B179" s="20" t="s">
        <v>171</v>
      </c>
      <c r="C179" s="18" t="s">
        <v>18</v>
      </c>
      <c r="D179" s="18">
        <v>11</v>
      </c>
      <c r="E179" s="21"/>
      <c r="F179" s="21">
        <f>D179*E179</f>
        <v>0</v>
      </c>
      <c r="G179" s="22"/>
    </row>
    <row r="180" spans="1:7">
      <c r="A180" s="18"/>
      <c r="B180" s="20" t="s">
        <v>172</v>
      </c>
      <c r="C180" s="18" t="s">
        <v>18</v>
      </c>
      <c r="D180" s="18">
        <v>15</v>
      </c>
      <c r="E180" s="21"/>
      <c r="F180" s="21">
        <f>D180*E180</f>
        <v>0</v>
      </c>
      <c r="G180" s="22"/>
    </row>
    <row r="181" spans="1:7" ht="24">
      <c r="A181" s="18"/>
      <c r="B181" s="20" t="s">
        <v>173</v>
      </c>
      <c r="C181" s="18" t="s">
        <v>18</v>
      </c>
      <c r="D181" s="18">
        <v>19</v>
      </c>
      <c r="E181" s="21"/>
      <c r="F181" s="21">
        <f>D181*E181</f>
        <v>0</v>
      </c>
      <c r="G181" s="22"/>
    </row>
    <row r="182" spans="1:7" s="7" customFormat="1">
      <c r="A182" s="31">
        <v>566</v>
      </c>
      <c r="B182" s="32" t="s">
        <v>174</v>
      </c>
      <c r="C182" s="31"/>
      <c r="D182" s="31"/>
      <c r="E182" s="33"/>
      <c r="F182" s="33"/>
      <c r="G182" s="11"/>
    </row>
    <row r="183" spans="1:7" ht="24">
      <c r="A183" s="18"/>
      <c r="B183" s="20" t="s">
        <v>175</v>
      </c>
      <c r="C183" s="18" t="s">
        <v>18</v>
      </c>
      <c r="D183" s="18">
        <v>263</v>
      </c>
      <c r="E183" s="21"/>
      <c r="F183" s="21">
        <f>D183*E183</f>
        <v>0</v>
      </c>
      <c r="G183" s="22"/>
    </row>
    <row r="184" spans="1:7">
      <c r="A184" s="17"/>
      <c r="B184" s="20"/>
      <c r="C184" s="18"/>
      <c r="D184" s="18"/>
      <c r="E184" s="21"/>
      <c r="F184" s="21"/>
      <c r="G184" s="22"/>
    </row>
    <row r="185" spans="1:7">
      <c r="A185" s="17"/>
      <c r="B185" s="20"/>
      <c r="C185" s="18"/>
      <c r="D185" s="18"/>
      <c r="E185" s="21"/>
      <c r="F185" s="21"/>
      <c r="G185" s="22"/>
    </row>
    <row r="186" spans="1:7">
      <c r="A186" s="18"/>
      <c r="B186" s="20"/>
      <c r="C186" s="18"/>
      <c r="D186" s="18"/>
      <c r="E186" s="21"/>
      <c r="F186" s="21"/>
      <c r="G186" s="22"/>
    </row>
    <row r="187" spans="1:7" ht="13">
      <c r="A187" s="36"/>
      <c r="B187" s="37" t="s">
        <v>176</v>
      </c>
      <c r="C187" s="23"/>
      <c r="D187" s="23"/>
      <c r="E187" s="38"/>
      <c r="F187" s="38" t="e">
        <f>#REF!+#REF!+F139+F93+F47+F25+F12</f>
        <v>#REF!</v>
      </c>
    </row>
    <row r="188" spans="1:7" ht="13">
      <c r="A188" s="36"/>
      <c r="B188" s="37" t="s">
        <v>177</v>
      </c>
      <c r="C188" s="23"/>
      <c r="D188" s="23"/>
      <c r="E188" s="38"/>
      <c r="F188" s="39" t="e">
        <f>0.2*F187</f>
        <v>#REF!</v>
      </c>
    </row>
    <row r="189" spans="1:7" ht="13">
      <c r="A189" s="36"/>
      <c r="B189" s="37" t="s">
        <v>178</v>
      </c>
      <c r="C189" s="23"/>
      <c r="D189" s="23"/>
      <c r="E189" s="38"/>
      <c r="F189" s="38" t="e">
        <f>SUM(F187:F188)</f>
        <v>#REF!</v>
      </c>
    </row>
    <row r="192" spans="1:7">
      <c r="B192" s="40"/>
    </row>
    <row r="194" spans="2:2">
      <c r="B194" s="5" t="s">
        <v>179</v>
      </c>
    </row>
    <row r="231" spans="1:7">
      <c r="B231" s="22"/>
      <c r="E231" s="41"/>
      <c r="F231" s="41"/>
      <c r="G231" s="22"/>
    </row>
    <row r="232" spans="1:7" s="16" customFormat="1">
      <c r="A232" s="13"/>
      <c r="B232" s="15"/>
      <c r="C232" s="13"/>
      <c r="D232" s="13"/>
      <c r="E232" s="14"/>
      <c r="F232" s="14"/>
      <c r="G232" s="15"/>
    </row>
    <row r="233" spans="1:7">
      <c r="B233" s="22"/>
      <c r="E233" s="41"/>
      <c r="F233" s="41"/>
      <c r="G233" s="22"/>
    </row>
    <row r="234" spans="1:7" s="16" customFormat="1">
      <c r="A234" s="13"/>
      <c r="B234" s="15"/>
      <c r="C234" s="13"/>
      <c r="D234" s="13"/>
      <c r="E234" s="14"/>
      <c r="F234" s="14"/>
      <c r="G234" s="15"/>
    </row>
    <row r="235" spans="1:7">
      <c r="A235" s="3"/>
      <c r="B235" s="22"/>
      <c r="E235" s="41"/>
      <c r="F235" s="41"/>
      <c r="G235" s="22"/>
    </row>
    <row r="236" spans="1:7">
      <c r="A236" s="3"/>
      <c r="B236" s="22"/>
      <c r="E236" s="41"/>
      <c r="F236" s="41"/>
      <c r="G236" s="22"/>
    </row>
    <row r="237" spans="1:7">
      <c r="A237" s="3"/>
      <c r="B237" s="22"/>
      <c r="E237" s="41"/>
      <c r="F237" s="41"/>
      <c r="G237" s="22"/>
    </row>
    <row r="238" spans="1:7">
      <c r="A238" s="3"/>
      <c r="B238" s="22"/>
      <c r="E238" s="41"/>
      <c r="F238" s="41"/>
      <c r="G238" s="22"/>
    </row>
    <row r="239" spans="1:7">
      <c r="A239" s="3"/>
      <c r="B239" s="22"/>
      <c r="E239" s="41"/>
      <c r="F239" s="41"/>
      <c r="G239" s="22"/>
    </row>
    <row r="240" spans="1:7">
      <c r="A240" s="3"/>
      <c r="B240" s="22"/>
      <c r="E240" s="41"/>
      <c r="F240" s="41"/>
      <c r="G240" s="22"/>
    </row>
    <row r="241" spans="1:7">
      <c r="A241" s="3"/>
      <c r="B241" s="22"/>
      <c r="E241" s="41"/>
      <c r="F241" s="41"/>
      <c r="G241" s="22"/>
    </row>
    <row r="242" spans="1:7">
      <c r="A242" s="3"/>
      <c r="B242" s="22"/>
      <c r="E242" s="41"/>
      <c r="F242" s="41"/>
      <c r="G242" s="22"/>
    </row>
    <row r="243" spans="1:7">
      <c r="B243" s="22"/>
      <c r="E243" s="41"/>
      <c r="F243" s="41"/>
      <c r="G243" s="22"/>
    </row>
    <row r="244" spans="1:7" s="16" customFormat="1">
      <c r="A244" s="13"/>
      <c r="B244" s="15"/>
      <c r="C244" s="13"/>
      <c r="D244" s="13"/>
      <c r="E244" s="14"/>
      <c r="F244" s="14"/>
      <c r="G244" s="15"/>
    </row>
    <row r="245" spans="1:7">
      <c r="A245" s="3"/>
      <c r="B245" s="22"/>
      <c r="E245" s="41"/>
      <c r="F245" s="41"/>
      <c r="G245" s="22"/>
    </row>
    <row r="246" spans="1:7">
      <c r="A246" s="3"/>
      <c r="B246" s="22"/>
      <c r="E246" s="41"/>
      <c r="F246" s="41"/>
      <c r="G246" s="22"/>
    </row>
    <row r="247" spans="1:7">
      <c r="A247" s="3"/>
      <c r="B247" s="22"/>
      <c r="E247" s="41"/>
      <c r="F247" s="41"/>
      <c r="G247" s="22"/>
    </row>
    <row r="248" spans="1:7">
      <c r="A248" s="3"/>
      <c r="B248" s="22"/>
      <c r="E248" s="41"/>
      <c r="F248" s="41"/>
      <c r="G248" s="22"/>
    </row>
    <row r="249" spans="1:7">
      <c r="A249" s="3"/>
      <c r="B249" s="22"/>
      <c r="E249" s="41"/>
      <c r="F249" s="41"/>
      <c r="G249" s="22"/>
    </row>
    <row r="250" spans="1:7">
      <c r="B250" s="22"/>
      <c r="E250" s="41"/>
      <c r="F250" s="41"/>
      <c r="G250" s="22"/>
    </row>
    <row r="251" spans="1:7" s="16" customFormat="1">
      <c r="A251" s="13"/>
      <c r="B251" s="15"/>
      <c r="C251" s="13"/>
      <c r="D251" s="13"/>
      <c r="E251" s="14"/>
      <c r="F251" s="14"/>
      <c r="G251" s="15"/>
    </row>
    <row r="252" spans="1:7">
      <c r="A252" s="3"/>
      <c r="B252" s="22"/>
      <c r="E252" s="41"/>
      <c r="F252" s="41"/>
      <c r="G252" s="22"/>
    </row>
    <row r="253" spans="1:7">
      <c r="A253" s="3"/>
      <c r="B253" s="22"/>
      <c r="E253" s="41"/>
      <c r="F253" s="41"/>
      <c r="G253" s="22"/>
    </row>
    <row r="254" spans="1:7">
      <c r="A254" s="3"/>
      <c r="B254" s="22"/>
      <c r="E254" s="41"/>
      <c r="F254" s="41"/>
      <c r="G254" s="22"/>
    </row>
    <row r="255" spans="1:7">
      <c r="A255" s="3"/>
      <c r="B255" s="22"/>
      <c r="E255" s="41"/>
      <c r="F255" s="41"/>
      <c r="G255" s="22"/>
    </row>
    <row r="256" spans="1:7">
      <c r="A256" s="3"/>
      <c r="B256" s="22"/>
      <c r="E256" s="41"/>
      <c r="F256" s="41"/>
      <c r="G256" s="22"/>
    </row>
    <row r="257" spans="1:7" s="16" customFormat="1">
      <c r="A257" s="13"/>
      <c r="B257" s="15"/>
      <c r="C257" s="13"/>
      <c r="D257" s="13"/>
      <c r="E257" s="14"/>
      <c r="F257" s="14"/>
      <c r="G257" s="15"/>
    </row>
    <row r="258" spans="1:7">
      <c r="B258" s="22"/>
      <c r="E258" s="41"/>
      <c r="F258" s="41"/>
      <c r="G258" s="22"/>
    </row>
    <row r="259" spans="1:7" s="16" customFormat="1">
      <c r="A259" s="13"/>
      <c r="B259" s="15"/>
      <c r="C259" s="13"/>
      <c r="D259" s="13"/>
      <c r="E259" s="14"/>
      <c r="F259" s="14"/>
      <c r="G259" s="15"/>
    </row>
    <row r="260" spans="1:7">
      <c r="B260" s="22"/>
      <c r="E260" s="41"/>
      <c r="F260" s="41"/>
      <c r="G260" s="22"/>
    </row>
    <row r="261" spans="1:7" s="16" customFormat="1">
      <c r="A261" s="13"/>
      <c r="B261" s="15"/>
      <c r="C261" s="13"/>
      <c r="D261" s="13"/>
      <c r="E261" s="14"/>
      <c r="F261" s="14"/>
      <c r="G261" s="15"/>
    </row>
    <row r="262" spans="1:7">
      <c r="A262" s="3"/>
      <c r="B262" s="22"/>
      <c r="E262" s="41"/>
      <c r="F262" s="41"/>
      <c r="G262" s="22"/>
    </row>
    <row r="263" spans="1:7">
      <c r="A263" s="3"/>
      <c r="B263" s="22"/>
      <c r="E263" s="41"/>
      <c r="F263" s="41"/>
      <c r="G263" s="22"/>
    </row>
    <row r="264" spans="1:7">
      <c r="A264" s="3"/>
      <c r="B264" s="22"/>
      <c r="E264" s="41"/>
      <c r="F264" s="41"/>
      <c r="G264" s="22"/>
    </row>
    <row r="265" spans="1:7">
      <c r="A265" s="3"/>
      <c r="B265" s="22"/>
      <c r="E265" s="41"/>
      <c r="F265" s="41"/>
      <c r="G265" s="22"/>
    </row>
    <row r="266" spans="1:7">
      <c r="A266" s="3"/>
      <c r="B266" s="22"/>
      <c r="E266" s="41"/>
      <c r="F266" s="41"/>
      <c r="G266" s="22"/>
    </row>
    <row r="267" spans="1:7">
      <c r="B267" s="22"/>
      <c r="E267" s="41"/>
      <c r="F267" s="41"/>
      <c r="G267" s="22"/>
    </row>
    <row r="268" spans="1:7" s="16" customFormat="1">
      <c r="A268" s="13"/>
      <c r="B268" s="15"/>
      <c r="C268" s="13"/>
      <c r="D268" s="13"/>
      <c r="E268" s="14"/>
      <c r="F268" s="14"/>
      <c r="G268" s="15"/>
    </row>
    <row r="269" spans="1:7">
      <c r="A269" s="3"/>
      <c r="B269" s="22"/>
      <c r="E269" s="41"/>
      <c r="F269" s="41"/>
      <c r="G269" s="22"/>
    </row>
    <row r="270" spans="1:7">
      <c r="A270" s="3"/>
      <c r="B270" s="22"/>
      <c r="E270" s="41"/>
      <c r="F270" s="41"/>
      <c r="G270" s="22"/>
    </row>
    <row r="271" spans="1:7">
      <c r="A271" s="3"/>
      <c r="B271" s="22"/>
      <c r="E271" s="41"/>
      <c r="F271" s="41"/>
      <c r="G271" s="22"/>
    </row>
    <row r="272" spans="1:7">
      <c r="A272" s="3"/>
      <c r="B272" s="22"/>
      <c r="E272" s="41"/>
      <c r="F272" s="41"/>
      <c r="G272" s="22"/>
    </row>
    <row r="273" spans="1:7">
      <c r="B273" s="22"/>
      <c r="E273" s="41"/>
      <c r="F273" s="41"/>
      <c r="G273" s="22"/>
    </row>
    <row r="274" spans="1:7" s="16" customFormat="1">
      <c r="A274" s="13"/>
      <c r="B274" s="15"/>
      <c r="C274" s="13"/>
      <c r="D274" s="13"/>
      <c r="E274" s="14"/>
      <c r="F274" s="14"/>
      <c r="G274" s="15"/>
    </row>
    <row r="275" spans="1:7" s="16" customFormat="1">
      <c r="A275" s="13"/>
      <c r="B275" s="15"/>
      <c r="C275" s="13"/>
      <c r="D275" s="13"/>
      <c r="E275" s="14"/>
      <c r="F275" s="14"/>
      <c r="G275" s="15"/>
    </row>
    <row r="276" spans="1:7">
      <c r="A276" s="3"/>
      <c r="B276" s="22"/>
      <c r="E276" s="41"/>
      <c r="F276" s="41"/>
      <c r="G276" s="22"/>
    </row>
    <row r="277" spans="1:7">
      <c r="A277" s="3"/>
      <c r="B277" s="22"/>
      <c r="E277" s="41"/>
      <c r="F277" s="41"/>
      <c r="G277" s="22"/>
    </row>
    <row r="278" spans="1:7">
      <c r="A278" s="3"/>
      <c r="B278" s="22"/>
      <c r="E278" s="41"/>
      <c r="F278" s="41"/>
      <c r="G278" s="22"/>
    </row>
    <row r="279" spans="1:7">
      <c r="A279" s="3"/>
      <c r="B279" s="22"/>
      <c r="E279" s="41"/>
      <c r="F279" s="41"/>
      <c r="G279" s="22"/>
    </row>
    <row r="280" spans="1:7">
      <c r="A280" s="3"/>
      <c r="B280" s="22"/>
      <c r="E280" s="41"/>
      <c r="F280" s="41"/>
      <c r="G280" s="22"/>
    </row>
    <row r="281" spans="1:7">
      <c r="A281" s="3"/>
      <c r="B281" s="22"/>
      <c r="E281" s="41"/>
      <c r="F281" s="41"/>
      <c r="G281" s="22"/>
    </row>
    <row r="282" spans="1:7">
      <c r="A282" s="3"/>
      <c r="B282" s="22"/>
      <c r="E282" s="41"/>
      <c r="F282" s="41"/>
      <c r="G282" s="22"/>
    </row>
    <row r="283" spans="1:7">
      <c r="B283" s="22"/>
      <c r="E283" s="41"/>
      <c r="F283" s="41"/>
      <c r="G283" s="22"/>
    </row>
    <row r="284" spans="1:7" s="16" customFormat="1">
      <c r="A284" s="13"/>
      <c r="B284" s="15"/>
      <c r="C284" s="13"/>
      <c r="D284" s="13"/>
      <c r="E284" s="14"/>
      <c r="F284" s="14"/>
      <c r="G284" s="15"/>
    </row>
    <row r="285" spans="1:7">
      <c r="A285" s="3"/>
      <c r="B285" s="22"/>
      <c r="E285" s="41"/>
      <c r="F285" s="41"/>
      <c r="G285" s="22"/>
    </row>
    <row r="286" spans="1:7">
      <c r="A286" s="3"/>
      <c r="B286" s="22"/>
      <c r="E286" s="41"/>
      <c r="F286" s="41"/>
      <c r="G286" s="22"/>
    </row>
    <row r="287" spans="1:7">
      <c r="A287" s="3"/>
      <c r="B287" s="22"/>
      <c r="E287" s="41"/>
      <c r="F287" s="41"/>
      <c r="G287" s="22"/>
    </row>
    <row r="288" spans="1:7">
      <c r="A288" s="3"/>
      <c r="B288" s="22"/>
      <c r="E288" s="41"/>
      <c r="F288" s="41"/>
      <c r="G288" s="22"/>
    </row>
    <row r="289" spans="1:7">
      <c r="A289" s="3"/>
      <c r="B289" s="22"/>
      <c r="E289" s="41"/>
      <c r="F289" s="41"/>
      <c r="G289" s="22"/>
    </row>
    <row r="290" spans="1:7">
      <c r="B290" s="22"/>
      <c r="E290" s="41"/>
      <c r="F290" s="41"/>
      <c r="G290" s="22"/>
    </row>
    <row r="291" spans="1:7" s="16" customFormat="1">
      <c r="A291" s="13"/>
      <c r="B291" s="15"/>
      <c r="C291" s="13"/>
      <c r="D291" s="13"/>
      <c r="E291" s="14"/>
      <c r="F291" s="14"/>
      <c r="G291" s="15"/>
    </row>
    <row r="292" spans="1:7">
      <c r="B292" s="22"/>
      <c r="E292" s="41"/>
      <c r="F292" s="41"/>
      <c r="G292" s="22"/>
    </row>
    <row r="293" spans="1:7" s="16" customFormat="1">
      <c r="A293" s="13"/>
      <c r="B293" s="15"/>
      <c r="C293" s="13"/>
      <c r="D293" s="13"/>
      <c r="E293" s="14"/>
      <c r="F293" s="14"/>
      <c r="G293" s="15"/>
    </row>
    <row r="294" spans="1:7">
      <c r="A294" s="3"/>
      <c r="B294" s="22"/>
      <c r="E294" s="41"/>
      <c r="F294" s="41"/>
      <c r="G294" s="22"/>
    </row>
    <row r="295" spans="1:7">
      <c r="A295" s="3"/>
      <c r="B295" s="22"/>
      <c r="E295" s="41"/>
      <c r="F295" s="41"/>
      <c r="G295" s="22"/>
    </row>
    <row r="296" spans="1:7">
      <c r="A296" s="3"/>
      <c r="B296" s="22"/>
      <c r="E296" s="41"/>
      <c r="F296" s="41"/>
      <c r="G296" s="22"/>
    </row>
    <row r="297" spans="1:7">
      <c r="A297" s="3"/>
      <c r="B297" s="22"/>
      <c r="E297" s="41"/>
      <c r="F297" s="41"/>
      <c r="G297" s="22"/>
    </row>
    <row r="299" spans="1:7" s="16" customFormat="1">
      <c r="A299" s="13"/>
      <c r="B299" s="15"/>
      <c r="C299" s="13"/>
      <c r="D299" s="13"/>
      <c r="E299" s="14"/>
      <c r="F299" s="14"/>
      <c r="G299" s="15"/>
    </row>
    <row r="300" spans="1:7">
      <c r="A300" s="3"/>
      <c r="B300" s="22"/>
      <c r="E300" s="41"/>
      <c r="F300" s="41"/>
      <c r="G300" s="22"/>
    </row>
    <row r="301" spans="1:7">
      <c r="A301" s="3"/>
      <c r="B301" s="22"/>
      <c r="E301" s="41"/>
      <c r="F301" s="41"/>
      <c r="G301" s="22"/>
    </row>
    <row r="302" spans="1:7">
      <c r="A302" s="3"/>
      <c r="B302" s="22"/>
      <c r="E302" s="41"/>
      <c r="F302" s="41"/>
      <c r="G302" s="22"/>
    </row>
    <row r="303" spans="1:7">
      <c r="A303" s="3"/>
      <c r="B303" s="22"/>
      <c r="E303" s="41"/>
      <c r="F303" s="41"/>
      <c r="G303" s="22"/>
    </row>
    <row r="304" spans="1:7">
      <c r="A304" s="3"/>
      <c r="B304" s="22"/>
      <c r="E304" s="41"/>
      <c r="F304" s="41"/>
      <c r="G304" s="22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2015-05-21T19:38:54Z</dcterms:modified>
</cp:coreProperties>
</file>