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ind" sheetId="1" r:id="rId1"/>
    <sheet name="põhimaterjali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<sst xmlns="http://schemas.openxmlformats.org/spreadsheetml/2006/main" count="791" uniqueCount="427">
  <si>
    <t>NR</t>
  </si>
  <si>
    <t>TÖÖ  NIMETUS</t>
  </si>
  <si>
    <t>MAHT</t>
  </si>
  <si>
    <t>I</t>
  </si>
  <si>
    <t>II</t>
  </si>
  <si>
    <t>1 tk</t>
  </si>
  <si>
    <t>IV</t>
  </si>
  <si>
    <t>V</t>
  </si>
  <si>
    <t>1 kmpl</t>
  </si>
  <si>
    <t>7 jm</t>
  </si>
  <si>
    <t>VI</t>
  </si>
  <si>
    <t>ETTEVALMISTUSTÖÖD</t>
  </si>
  <si>
    <t>Geodeetilised  märgistustööd</t>
  </si>
  <si>
    <t>VUNDAMENDID</t>
  </si>
  <si>
    <t>Kile  hüdroisolatsioon</t>
  </si>
  <si>
    <t>VIII</t>
  </si>
  <si>
    <t>IX</t>
  </si>
  <si>
    <t>32 m2</t>
  </si>
  <si>
    <t>X</t>
  </si>
  <si>
    <t>AVATÄITED</t>
  </si>
  <si>
    <t>Ukseliistude  paigaldus</t>
  </si>
  <si>
    <t>XII</t>
  </si>
  <si>
    <t>SISEVIIMISTLUS</t>
  </si>
  <si>
    <t>Seinte  pahtel, krunt + värv</t>
  </si>
  <si>
    <t>XIII</t>
  </si>
  <si>
    <t>LEILIRUUM</t>
  </si>
  <si>
    <t>MUUD  TÖÖD</t>
  </si>
  <si>
    <t>SUMMA:</t>
  </si>
  <si>
    <t>MAKSUMUS</t>
  </si>
  <si>
    <t>Vihmaveerennide  paigaldus</t>
  </si>
  <si>
    <t>Kipsplaatlagede  pahtel, krunt + värv</t>
  </si>
  <si>
    <t>MATER.</t>
  </si>
  <si>
    <t>TÖÖRAHA</t>
  </si>
  <si>
    <t>KOKKU</t>
  </si>
  <si>
    <t>Vundamendisüviste  kaeve</t>
  </si>
  <si>
    <t>Taldmike  killustikaluste  ehitus  200mm</t>
  </si>
  <si>
    <t>Monoliit  vund.taldmikud  200x600mm</t>
  </si>
  <si>
    <t>Vund. Vertikaalne  hüdroisolatsioon</t>
  </si>
  <si>
    <t>60 m2</t>
  </si>
  <si>
    <t>Hor.polüstürool  100mm  hoone perimeetris</t>
  </si>
  <si>
    <t>Vund ja põrandaalused  liivtäited  tihendusega</t>
  </si>
  <si>
    <t>MÜÜRITÖÖD JA  SILLUSED</t>
  </si>
  <si>
    <t>Columbia  plokist  140mm  välisseinad</t>
  </si>
  <si>
    <t>Columbia  plokist 140mm  siseseinad</t>
  </si>
  <si>
    <t>Columbia  plokist  90mm  siseseinad</t>
  </si>
  <si>
    <t>Columbia plokist 90mm  sillused</t>
  </si>
  <si>
    <t>R/B  sillused  BU-15M</t>
  </si>
  <si>
    <t>R/B  sillused  BU-24VM</t>
  </si>
  <si>
    <t>3 ava</t>
  </si>
  <si>
    <t>1 ava</t>
  </si>
  <si>
    <t>ALUSPÕRAND</t>
  </si>
  <si>
    <t>Killustikalused  200mm</t>
  </si>
  <si>
    <t>Geotekstiil  1x</t>
  </si>
  <si>
    <t>R/b  põrandaplaadi valu  100mm</t>
  </si>
  <si>
    <t>KATUSLAED</t>
  </si>
  <si>
    <t>Puittalade  paigaldus  75x200mm</t>
  </si>
  <si>
    <t>Latid  pikki  sarikat  50x50mm</t>
  </si>
  <si>
    <t>2xSBS  katusekatte  paigaldus</t>
  </si>
  <si>
    <t>Parapetide  plekk-katted</t>
  </si>
  <si>
    <t>Vihmaveetorude  paigaldus</t>
  </si>
  <si>
    <t>Tuuletõkkeplaadi  paigaldus  13mm</t>
  </si>
  <si>
    <t>TERASKONSTRUKTSIOONID</t>
  </si>
  <si>
    <t>4 tk</t>
  </si>
  <si>
    <t>FASSAAD</t>
  </si>
  <si>
    <t>Armatuurvõrgu  paigaldus  pahtlis</t>
  </si>
  <si>
    <t xml:space="preserve">Polümeerkrohv </t>
  </si>
  <si>
    <t>Puitroov  50x100mm</t>
  </si>
  <si>
    <t>Tuuletõkkeplaat  13mm</t>
  </si>
  <si>
    <t>Puitroov  25mm</t>
  </si>
  <si>
    <t>Akende  alusplekkide  paigaldus</t>
  </si>
  <si>
    <t>2 tk</t>
  </si>
  <si>
    <t>Spoonitud  siseuste  paigaldus</t>
  </si>
  <si>
    <t>Parketiliistu  paigaldus</t>
  </si>
  <si>
    <t>28 m2</t>
  </si>
  <si>
    <t>HALJASTUS  JA  PIIRDED</t>
  </si>
  <si>
    <t>Tihendatud  kiilustikalus  150mm</t>
  </si>
  <si>
    <t>Äärekivide  paigaldus</t>
  </si>
  <si>
    <t>12 m2</t>
  </si>
  <si>
    <t>XVII</t>
  </si>
  <si>
    <t>XVIII</t>
  </si>
  <si>
    <t>NÕRKVOOL  sh.</t>
  </si>
  <si>
    <t>Valve- ja tulekahjusignalisatsioon</t>
  </si>
  <si>
    <t>Sidevõrk</t>
  </si>
  <si>
    <t>KATLAMAJA</t>
  </si>
  <si>
    <t>XX</t>
  </si>
  <si>
    <t>RADIAATOR KÜTTESÜSTEEM</t>
  </si>
  <si>
    <t>XXI</t>
  </si>
  <si>
    <t>VEEVARUSTUS</t>
  </si>
  <si>
    <t>XXII</t>
  </si>
  <si>
    <t>XXIII</t>
  </si>
  <si>
    <t>VENTILATSIOONISÜSTEEM</t>
  </si>
  <si>
    <t>XXIV</t>
  </si>
  <si>
    <t>DRENAAZITORUSTIK</t>
  </si>
  <si>
    <t>KOKKU:</t>
  </si>
  <si>
    <t>MATERJALI NIMETUS</t>
  </si>
  <si>
    <t>MÜ</t>
  </si>
  <si>
    <t>KOGUS</t>
  </si>
  <si>
    <t>Ü.HIND</t>
  </si>
  <si>
    <t>Paekivi  killustik  fr 16-32</t>
  </si>
  <si>
    <t>m3</t>
  </si>
  <si>
    <t>Hüdroisolatsiooni võõp Plastimul</t>
  </si>
  <si>
    <t>kg</t>
  </si>
  <si>
    <t>Polüstürool  J-50</t>
  </si>
  <si>
    <t>Polüstürool  R-50</t>
  </si>
  <si>
    <t>Polüstürool  R-100</t>
  </si>
  <si>
    <t>Täiteliiv</t>
  </si>
  <si>
    <t>Fibo  plokk  200mm  3MPa</t>
  </si>
  <si>
    <t>tk</t>
  </si>
  <si>
    <t>Fibo ploki  BI-armatuur</t>
  </si>
  <si>
    <t>jm</t>
  </si>
  <si>
    <t>Müürimört  M100</t>
  </si>
  <si>
    <t>Betoon  B25</t>
  </si>
  <si>
    <t>Armatuurraud  10 A-III</t>
  </si>
  <si>
    <t>Armatuurvõrk  8/8/150/150</t>
  </si>
  <si>
    <t>m2</t>
  </si>
  <si>
    <t>Terastoru  d=100mm</t>
  </si>
  <si>
    <t>TERRASSID</t>
  </si>
  <si>
    <t>Sügavimmutatud  kandetalad 100x100mm</t>
  </si>
  <si>
    <t>Terrassilaud 20x95mm  lehis</t>
  </si>
  <si>
    <t>MÜÜRITÖÖD</t>
  </si>
  <si>
    <t>Columbia plokk  140mm</t>
  </si>
  <si>
    <t>Columbia plokk  90mm</t>
  </si>
  <si>
    <t>Armatuurraud  10mm  A-III</t>
  </si>
  <si>
    <t>Columbia  sillusplokid  90mm</t>
  </si>
  <si>
    <t>R/b  sillused  BU-15-m</t>
  </si>
  <si>
    <t>R/b  sillused  BU-24-vm</t>
  </si>
  <si>
    <t>R/b  sillused  BU-34-vm</t>
  </si>
  <si>
    <t>R/b  tala  BT-40</t>
  </si>
  <si>
    <t>Ehituskile  0,12</t>
  </si>
  <si>
    <t>Geotekstiil  Typar SF37</t>
  </si>
  <si>
    <t>KATUSLAGI</t>
  </si>
  <si>
    <t>Puitmaterjal  75x250mm</t>
  </si>
  <si>
    <t>Puitmaterjal  75x200mm</t>
  </si>
  <si>
    <t>Vineer  Filmi 15mm</t>
  </si>
  <si>
    <t>SBS  katusekate</t>
  </si>
  <si>
    <t>Puitmaterjal  50x50mm</t>
  </si>
  <si>
    <t>Hööveldatud puitmaterjal  28x100mm</t>
  </si>
  <si>
    <t>PC plaat LBE 2540-3 opaal (40mm)</t>
  </si>
  <si>
    <t>PVC  räästaplekk</t>
  </si>
  <si>
    <t>Parapetiplekid</t>
  </si>
  <si>
    <t>Vihmavee toru 87mm ümar</t>
  </si>
  <si>
    <t>Vihmaveetoru  põlved  87mm</t>
  </si>
  <si>
    <t>kmpl</t>
  </si>
  <si>
    <t>Vihmaveetoru  sülitid  87mm</t>
  </si>
  <si>
    <t>Vihmaveetoru  kinnitid</t>
  </si>
  <si>
    <t>Vihmaveerenn  100mm</t>
  </si>
  <si>
    <t>Vihmaveerennikinnitid</t>
  </si>
  <si>
    <t>Tuuletõkkeplaat  12mm (pärnu)</t>
  </si>
  <si>
    <t>Klaasvill 565-KL-125</t>
  </si>
  <si>
    <t>Metallkarkass S15/80 (mütsliist)</t>
  </si>
  <si>
    <t>Kipsplaat  KN12,5  standard</t>
  </si>
  <si>
    <t>Klaasvill 565-KL-50</t>
  </si>
  <si>
    <t>Kipslae  riputussüsteem</t>
  </si>
  <si>
    <t>Teraspost  nelikant  100x100</t>
  </si>
  <si>
    <t>Terasferm karpraudadest  50x50</t>
  </si>
  <si>
    <t>Terastala  I-200</t>
  </si>
  <si>
    <t>Sokliprofiil soojustusele</t>
  </si>
  <si>
    <t>Fassaadi  polüstürool  150mm</t>
  </si>
  <si>
    <t>Akna  liiteprofiil  võrguga</t>
  </si>
  <si>
    <t>Liimsegu kleepimiseks, armeerimiseks</t>
  </si>
  <si>
    <t>Armeerimisvõrk</t>
  </si>
  <si>
    <t>Nurgaprofiil  võrk</t>
  </si>
  <si>
    <t>Krunt</t>
  </si>
  <si>
    <t>Polümeerkrohv  valge</t>
  </si>
  <si>
    <t>Puitmaterjal  50x100</t>
  </si>
  <si>
    <t>Fassaadilaud  lehis  18x50</t>
  </si>
  <si>
    <t>Võreseina puitmaterjal</t>
  </si>
  <si>
    <t>Kiva  peitslakk</t>
  </si>
  <si>
    <t>Krohvisegu</t>
  </si>
  <si>
    <t>Puitmaterjal  25x50mm</t>
  </si>
  <si>
    <t>Klaasvill  565-KL-100</t>
  </si>
  <si>
    <t>Fassaadiplaat Minerit HD 8 hall</t>
  </si>
  <si>
    <t>Aknaplekid</t>
  </si>
  <si>
    <t>Akende  vahepostide plekk</t>
  </si>
  <si>
    <t>Puit-alumiinum  akand/uksed</t>
  </si>
  <si>
    <t>Liimpuit välisuks vert.laudisega EKO 10x21</t>
  </si>
  <si>
    <t>Välisukse lukk+link</t>
  </si>
  <si>
    <t>Spoonitud  siseuksed</t>
  </si>
  <si>
    <t>Siseuste lukukatted ja lingid</t>
  </si>
  <si>
    <t>Leiliruumi  täisklaasuks</t>
  </si>
  <si>
    <t>Ukseliistud  MDF</t>
  </si>
  <si>
    <t>Laminaat plaadist  aknalauad</t>
  </si>
  <si>
    <t>Lükanduks  LU-1</t>
  </si>
  <si>
    <t>Garaazivärav LPU40 (voodrilaua</t>
  </si>
  <si>
    <t>imitatsiooniga, erivärv)</t>
  </si>
  <si>
    <t>Seinaplaat  Cinetka W</t>
  </si>
  <si>
    <t>Plaatimissegu</t>
  </si>
  <si>
    <t>Plaadi  vuugisegud</t>
  </si>
  <si>
    <t>Põrandaplaat  Summer Time</t>
  </si>
  <si>
    <t>Põrandaplaat Sahara</t>
  </si>
  <si>
    <t>Põrandaplaat  Micron</t>
  </si>
  <si>
    <t>Põrandaliist  MDF</t>
  </si>
  <si>
    <t>Laudparkett kask, õlitatatud</t>
  </si>
  <si>
    <t>Parketi alusvaip</t>
  </si>
  <si>
    <t>Pahtel Gyproc Siloite</t>
  </si>
  <si>
    <t>Pahtel  Vetonit VH</t>
  </si>
  <si>
    <t>Kruntvärv</t>
  </si>
  <si>
    <t>Laevärv</t>
  </si>
  <si>
    <t>Pahtel Vetonit L</t>
  </si>
  <si>
    <t>Toonitud  seinavärv</t>
  </si>
  <si>
    <t>Alumiinium ripplagi UK-100</t>
  </si>
  <si>
    <t>Põrandavärv  Betolux</t>
  </si>
  <si>
    <t>Fibracoustic  plaat</t>
  </si>
  <si>
    <t>Klaasplokid</t>
  </si>
  <si>
    <t>Kipssegu  Goldband</t>
  </si>
  <si>
    <t>Kivivill  50mm</t>
  </si>
  <si>
    <t>Foolium</t>
  </si>
  <si>
    <t>Voodrilaud  15x70  haab</t>
  </si>
  <si>
    <t>Lavalaud</t>
  </si>
  <si>
    <t>Saunasuoja</t>
  </si>
  <si>
    <t>El.keris  VIKI  6kW</t>
  </si>
  <si>
    <t>Kamin  Festia  Harvia 10kW</t>
  </si>
  <si>
    <t>R/v kestaga korstnatoru 200/315</t>
  </si>
  <si>
    <t>Korstna  katusest  läbiviik</t>
  </si>
  <si>
    <t>Korstna  vihmakate</t>
  </si>
  <si>
    <t>Korstna  põlv  200/315</t>
  </si>
  <si>
    <t>Konvektorite  põrandarestid</t>
  </si>
  <si>
    <t>Betoon  trepiastmed</t>
  </si>
  <si>
    <t>Paekivi killustik fr.16-32</t>
  </si>
  <si>
    <t>Äärekivid</t>
  </si>
  <si>
    <t>Graniitsõelmed</t>
  </si>
  <si>
    <t>Aiavõrk  H=1,2m silm5x10cm (europlast)</t>
  </si>
  <si>
    <t>Võrkaia  postid</t>
  </si>
  <si>
    <t>Müüri  plekk-kate</t>
  </si>
  <si>
    <t>Autovärav 5m</t>
  </si>
  <si>
    <t>Piirdepaneel H=1,2m</t>
  </si>
  <si>
    <t>Jalgvärav  1m</t>
  </si>
  <si>
    <t>SISEVEEVARUSTUS</t>
  </si>
  <si>
    <t>veearvesti  dn15</t>
  </si>
  <si>
    <t>veearvesti konsool</t>
  </si>
  <si>
    <t>kuulkraan dn20</t>
  </si>
  <si>
    <t>manomeeter 0..6bar</t>
  </si>
  <si>
    <t>tühjenduskraan  dn15</t>
  </si>
  <si>
    <t>tagasilöögiklapp dn20</t>
  </si>
  <si>
    <t>filter  dn20</t>
  </si>
  <si>
    <t>kuulkraan  dn10</t>
  </si>
  <si>
    <t>kollektor  2 ühendust</t>
  </si>
  <si>
    <t>kollektor  3ühendust</t>
  </si>
  <si>
    <t>plasttoru 32x2,9 pem</t>
  </si>
  <si>
    <t>plasttoru 25x3,5 pex</t>
  </si>
  <si>
    <t>plasttoru  16x2,2  pex</t>
  </si>
  <si>
    <t>hülss  torule  16</t>
  </si>
  <si>
    <t>segisti Skandic 212541-0</t>
  </si>
  <si>
    <t>dussisegisti skandic 115603-00</t>
  </si>
  <si>
    <t>pesumasina  kraan</t>
  </si>
  <si>
    <t>kastmiskraan  dn20</t>
  </si>
  <si>
    <t>loputuskasti  ühend</t>
  </si>
  <si>
    <t>paroc AE 32-40</t>
  </si>
  <si>
    <t>paroc AE 25-40</t>
  </si>
  <si>
    <t>paroc AE 16-40</t>
  </si>
  <si>
    <t>SISEKANALISATSIOON</t>
  </si>
  <si>
    <t>toru 110</t>
  </si>
  <si>
    <t>toru  75</t>
  </si>
  <si>
    <t>toru  50</t>
  </si>
  <si>
    <t>toru  32</t>
  </si>
  <si>
    <t>õhutusotsik  110</t>
  </si>
  <si>
    <t>puhastusluuk  110</t>
  </si>
  <si>
    <t>vesilukk  50</t>
  </si>
  <si>
    <t>trapp  50</t>
  </si>
  <si>
    <t>kuivtrapp</t>
  </si>
  <si>
    <t>wc poti  mansett</t>
  </si>
  <si>
    <t>valamu nordic valge 560x435</t>
  </si>
  <si>
    <t>WC pott nordic duo valge</t>
  </si>
  <si>
    <t>VENTILATSIOON</t>
  </si>
  <si>
    <t>katuseventikas vilpe</t>
  </si>
  <si>
    <t>seinaventikas</t>
  </si>
  <si>
    <t>türistorregulaator</t>
  </si>
  <si>
    <t>mürasummuti  100  600mm</t>
  </si>
  <si>
    <t>mürasummuti  125  600mm</t>
  </si>
  <si>
    <t>vt plafoon  kso-100</t>
  </si>
  <si>
    <t>vt plafoon kso-125</t>
  </si>
  <si>
    <t>vt plafoon sauna kso-s-100</t>
  </si>
  <si>
    <t>õhutoru  80</t>
  </si>
  <si>
    <t>õhutoru  100</t>
  </si>
  <si>
    <t>õhutoru  125</t>
  </si>
  <si>
    <t>värskeõhuklapp 80</t>
  </si>
  <si>
    <t>fresh  100</t>
  </si>
  <si>
    <t>akna tuulutusklapp fresh 10x400</t>
  </si>
  <si>
    <t>välisest  80</t>
  </si>
  <si>
    <t>välisrest  100</t>
  </si>
  <si>
    <t>tagasilöögiklapp  125</t>
  </si>
  <si>
    <t>katuseläbiviik  125</t>
  </si>
  <si>
    <t>põlv  125</t>
  </si>
  <si>
    <t>kolmik  125/125</t>
  </si>
  <si>
    <t>üleminek  125/100</t>
  </si>
  <si>
    <t>põlv  100</t>
  </si>
  <si>
    <t>kolmik  125/100</t>
  </si>
  <si>
    <t>põlv 80</t>
  </si>
  <si>
    <t>KÜTTESÜSTEEM</t>
  </si>
  <si>
    <t>küttetoru 25x2,3</t>
  </si>
  <si>
    <t>küttetoru  20x2</t>
  </si>
  <si>
    <t>küttetoru  16x2</t>
  </si>
  <si>
    <t>sulgventiil radikale dn10</t>
  </si>
  <si>
    <t>sulgventiil  radikale dn15</t>
  </si>
  <si>
    <t>termostaatventiil dn10</t>
  </si>
  <si>
    <t>termostaatventiil dn15</t>
  </si>
  <si>
    <t>reguleerventiil radika dn10</t>
  </si>
  <si>
    <t>radikas purmo 600-300-pc11</t>
  </si>
  <si>
    <t>radikas purmo 1400-300-pc22</t>
  </si>
  <si>
    <t>radikas purmo 2000-300-pc11</t>
  </si>
  <si>
    <t>radikas purmo 1400-300-pc21s</t>
  </si>
  <si>
    <t>konvektor 1800-280-pk36</t>
  </si>
  <si>
    <t>konvektor 2300-140-pk36</t>
  </si>
  <si>
    <t>konvektor 1400-140-pk36</t>
  </si>
  <si>
    <t>katel</t>
  </si>
  <si>
    <t>paisupaak  15L</t>
  </si>
  <si>
    <t>täiteventiil  dn15</t>
  </si>
  <si>
    <t>kolmtee reguleerventiil dn15</t>
  </si>
  <si>
    <t>mudafilter  dn20</t>
  </si>
  <si>
    <t>kaitseklapp  2bar</t>
  </si>
  <si>
    <t>kaitseklapp  6bar</t>
  </si>
  <si>
    <t>õhutusventiil  dn15</t>
  </si>
  <si>
    <t>manomeeter</t>
  </si>
  <si>
    <t>termomeeter</t>
  </si>
  <si>
    <t>termostaat seguventiil dn15</t>
  </si>
  <si>
    <t>tsirkulatsioonipump küttele</t>
  </si>
  <si>
    <t>tsirkulatsioonipump veele</t>
  </si>
  <si>
    <t>kuulventiil  dn20</t>
  </si>
  <si>
    <t>kuulventiil  dn15</t>
  </si>
  <si>
    <t>kuulventiil  dn10</t>
  </si>
  <si>
    <t>pumba  seadeventiil  dn10</t>
  </si>
  <si>
    <t>KANALISATSIOONI  VÄLISTRASS</t>
  </si>
  <si>
    <t>mahuti  5m3</t>
  </si>
  <si>
    <t>toru  160</t>
  </si>
  <si>
    <t>killustik</t>
  </si>
  <si>
    <t>liiv</t>
  </si>
  <si>
    <t>VEEVARUSTUS  VÄLISTRASS</t>
  </si>
  <si>
    <t>plasttoru  32x2,9  pem</t>
  </si>
  <si>
    <t>maakraan  dn25</t>
  </si>
  <si>
    <t>märkelint</t>
  </si>
  <si>
    <t>isolatsioon</t>
  </si>
  <si>
    <t>pump  1,9m3/h</t>
  </si>
  <si>
    <t>hüdrofoor  100L</t>
  </si>
  <si>
    <t>DRENAAZ</t>
  </si>
  <si>
    <t>toru  100</t>
  </si>
  <si>
    <t>kaevud</t>
  </si>
  <si>
    <t>kaevupõhjad/kaaned</t>
  </si>
  <si>
    <t>nurk</t>
  </si>
  <si>
    <t>muhv</t>
  </si>
  <si>
    <t>kolmik</t>
  </si>
  <si>
    <t>geotekstiil</t>
  </si>
  <si>
    <t>Hindadele lisandub  käibemaks.</t>
  </si>
  <si>
    <t>20 jm</t>
  </si>
  <si>
    <t>Polüstürool  100mm  vund. Seina sisepind</t>
  </si>
  <si>
    <t>25,4 m2</t>
  </si>
  <si>
    <t>Betoon õõnesplokk  vundamendi välissein  90mm</t>
  </si>
  <si>
    <t>Polüstürool 100mm vertikaalne vundamendi sees</t>
  </si>
  <si>
    <t>Columbia  plokist  90mm  välisseinad</t>
  </si>
  <si>
    <t>Columbia  plokist  välisseina lammutamine</t>
  </si>
  <si>
    <t>Columbia  plokist  seina ava lõikamine</t>
  </si>
  <si>
    <t>Columbia  plokist  seina ava kinniladumine</t>
  </si>
  <si>
    <t>Ol.oleva põrandaplaadi demontaaz</t>
  </si>
  <si>
    <t>40 m2</t>
  </si>
  <si>
    <t xml:space="preserve">Hor.laudis  </t>
  </si>
  <si>
    <t>EL.TUGEVVOOL (ilma  valgustiteta)</t>
  </si>
  <si>
    <t>1 TK</t>
  </si>
  <si>
    <t>1TK</t>
  </si>
  <si>
    <t>Käibemaks  20%:</t>
  </si>
  <si>
    <t>44 m2</t>
  </si>
  <si>
    <t>OSB  paigaldus  15mm</t>
  </si>
  <si>
    <t>48 m2</t>
  </si>
  <si>
    <t>44m2</t>
  </si>
  <si>
    <t>4 jm</t>
  </si>
  <si>
    <t>Lae  2x  kipsplaatkate</t>
  </si>
  <si>
    <t>Fassaadi  soojustamine  polüstürooliga  200mm</t>
  </si>
  <si>
    <t>Soojustus  200mm</t>
  </si>
  <si>
    <t>3 tk</t>
  </si>
  <si>
    <t>Puitalumiinium  akende paigaldus  ( m2)</t>
  </si>
  <si>
    <t>Puitalumiinium  akende demontaaz  ( m2)</t>
  </si>
  <si>
    <t>15 jm</t>
  </si>
  <si>
    <t>katusekupli paigaldus</t>
  </si>
  <si>
    <t>1tk</t>
  </si>
  <si>
    <t>Seinaplaat  300x400-600</t>
  </si>
  <si>
    <t>Põrandaplaat  300x400-600</t>
  </si>
  <si>
    <t>26 m2</t>
  </si>
  <si>
    <t>24 jm</t>
  </si>
  <si>
    <t>16 jm</t>
  </si>
  <si>
    <t>16 m2</t>
  </si>
  <si>
    <t>Graniitsõelmetest  teed ja platsid  50mm</t>
  </si>
  <si>
    <t>TEED HALJASTUS</t>
  </si>
  <si>
    <t>PÕRANDAKÜTTESÜSTEEM</t>
  </si>
  <si>
    <t>52 m2</t>
  </si>
  <si>
    <t>4 m2</t>
  </si>
  <si>
    <t>15m2</t>
  </si>
  <si>
    <t>10 m2</t>
  </si>
  <si>
    <t>Columbia plokist 140 mm  sillused</t>
  </si>
  <si>
    <t>2 ava</t>
  </si>
  <si>
    <t>5 m2</t>
  </si>
  <si>
    <t>R/B  silluse  BU-15M tõstmine kõrgemale</t>
  </si>
  <si>
    <t>Aurutõkkepaberi  paigaldus</t>
  </si>
  <si>
    <t>Olemasoleva krohvi ülevärvimine</t>
  </si>
  <si>
    <t>35 m2</t>
  </si>
  <si>
    <t>22 m2</t>
  </si>
  <si>
    <t>Laudiste  viimistlemine</t>
  </si>
  <si>
    <t>Räästa  tsementkiudplaat</t>
  </si>
  <si>
    <t>18 m2</t>
  </si>
  <si>
    <t>Aknalaudade  paigaldus  (3tk)</t>
  </si>
  <si>
    <t>6 jm</t>
  </si>
  <si>
    <t>Columbia  plokk  seinte  kipskrohv koos arm. Võrguga</t>
  </si>
  <si>
    <t>7 m2</t>
  </si>
  <si>
    <t>110 m2</t>
  </si>
  <si>
    <t>KANALISATSIOON sise</t>
  </si>
  <si>
    <t>Kanalisatsioon välis</t>
  </si>
  <si>
    <t>Sadeveedrenaas</t>
  </si>
  <si>
    <t>Kasvupinnas  hoone  alt ja äravedu</t>
  </si>
  <si>
    <t>SAT ja TV-võrk</t>
  </si>
  <si>
    <t>Ol.ol.  Akende ja aknalaudade demontaaz  ( m2)</t>
  </si>
  <si>
    <t>Ol.ol.  uste ja liistude demontaaz  ( m2)</t>
  </si>
  <si>
    <t>parketi ja liistude demontaaz</t>
  </si>
  <si>
    <t>parketi  paigaldus  alusvaibaga</t>
  </si>
  <si>
    <t>Ol.ol seinte viimistluse parandus ja värvimine</t>
  </si>
  <si>
    <t>290 m2</t>
  </si>
  <si>
    <t>Ol.ol lagede viimistluse parandus ja värvimine</t>
  </si>
  <si>
    <t>Hooldusluuk 200x200, paigaldus</t>
  </si>
  <si>
    <t>Betoon õõnesplokk vund.sein  190mm</t>
  </si>
  <si>
    <t>Radoonitõke</t>
  </si>
  <si>
    <t>Liivalus  200mm</t>
  </si>
  <si>
    <t>soojustus 2x100mm</t>
  </si>
  <si>
    <t>Katuslae  soojustus  200mm</t>
  </si>
  <si>
    <t>Katuslae  lisasoojustus  75mm</t>
  </si>
  <si>
    <t>Katuslae  roovitus  50x75mm</t>
  </si>
  <si>
    <t>Katuse  hõre  laudis  25x100mm</t>
  </si>
  <si>
    <t>Termografeerimine</t>
  </si>
  <si>
    <t>120 m2</t>
  </si>
  <si>
    <t>Ol.ol. lae avamine ja sulgemine kom. Paigalduseks</t>
  </si>
  <si>
    <t>Haljastuse ja teekatte taastamine</t>
  </si>
  <si>
    <t>Seinte  püstak kipsist+ luuk 6x6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</si>
</sst>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#,##0.0"/>
    <numFmt numFmtId="183" formatCode="#,##0\ &quot;kr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1" fontId="1" fillId="0" borderId="24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1" fontId="0" fillId="0" borderId="20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Border="1" applyAlignment="1">
      <alignment horizontal="left"/>
    </xf>
    <xf numFmtId="1" fontId="1" fillId="0" borderId="2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2" fillId="34" borderId="10" xfId="0" applyNumberFormat="1" applyFont="1" applyFill="1" applyBorder="1" applyAlignment="1">
      <alignment horizontal="center"/>
    </xf>
    <xf numFmtId="1" fontId="2" fillId="34" borderId="3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1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1" fontId="1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180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180" fontId="0" fillId="0" borderId="33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1" fontId="0" fillId="35" borderId="27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tajavi\Local%20Settings\Temp\PARGI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tevalmistus"/>
      <sheetName val="VUNDAMENT"/>
      <sheetName val="I-k terrassid"/>
      <sheetName val="aluspõrand"/>
      <sheetName val="müürid"/>
      <sheetName val="vahelagi"/>
      <sheetName val="teras"/>
      <sheetName val="fassaad"/>
      <sheetName val="avatäited"/>
      <sheetName val="siseviimistlus"/>
      <sheetName val="leil"/>
      <sheetName val="muu"/>
      <sheetName val="haljastus"/>
      <sheetName val="PÕHIMATERJALID"/>
      <sheetName val="eriosad"/>
      <sheetName val="välistrassid"/>
      <sheetName val="KOKKU"/>
      <sheetName val="ESITUS"/>
    </sheetNames>
    <sheetDataSet>
      <sheetData sheetId="0">
        <row r="22">
          <cell r="C22">
            <v>18</v>
          </cell>
          <cell r="G22">
            <v>75</v>
          </cell>
        </row>
      </sheetData>
      <sheetData sheetId="1">
        <row r="3">
          <cell r="C3">
            <v>72</v>
          </cell>
          <cell r="G3">
            <v>25</v>
          </cell>
        </row>
        <row r="22">
          <cell r="C22">
            <v>4.641</v>
          </cell>
          <cell r="G22">
            <v>500</v>
          </cell>
        </row>
        <row r="41">
          <cell r="C41">
            <v>5.457</v>
          </cell>
          <cell r="G41">
            <v>590</v>
          </cell>
        </row>
        <row r="60">
          <cell r="C60">
            <v>8.82</v>
          </cell>
          <cell r="G60">
            <v>590</v>
          </cell>
        </row>
        <row r="79">
          <cell r="C79">
            <v>200</v>
          </cell>
          <cell r="G79">
            <v>28</v>
          </cell>
        </row>
        <row r="100">
          <cell r="C100">
            <v>434.3</v>
          </cell>
          <cell r="G100">
            <v>17</v>
          </cell>
        </row>
        <row r="101">
          <cell r="C101">
            <v>94.60000000000001</v>
          </cell>
          <cell r="G101">
            <v>8</v>
          </cell>
        </row>
        <row r="102">
          <cell r="C102">
            <v>1290</v>
          </cell>
          <cell r="G102">
            <v>1.3</v>
          </cell>
        </row>
        <row r="121">
          <cell r="C121">
            <v>11.979</v>
          </cell>
          <cell r="G121">
            <v>700</v>
          </cell>
        </row>
        <row r="122">
          <cell r="C122">
            <v>495</v>
          </cell>
          <cell r="G122">
            <v>3</v>
          </cell>
        </row>
        <row r="144">
          <cell r="C144">
            <v>27.400000000000002</v>
          </cell>
        </row>
        <row r="145">
          <cell r="C145">
            <v>274</v>
          </cell>
          <cell r="G145">
            <v>43</v>
          </cell>
        </row>
        <row r="167">
          <cell r="C167">
            <v>7</v>
          </cell>
        </row>
        <row r="168">
          <cell r="C168">
            <v>77</v>
          </cell>
        </row>
        <row r="190">
          <cell r="C190">
            <v>2.6639999999999997</v>
          </cell>
        </row>
        <row r="191">
          <cell r="C191">
            <v>40.7</v>
          </cell>
        </row>
        <row r="213">
          <cell r="C213">
            <v>1.224</v>
          </cell>
        </row>
        <row r="214">
          <cell r="C214">
            <v>102</v>
          </cell>
        </row>
        <row r="236">
          <cell r="C236">
            <v>0.4</v>
          </cell>
        </row>
        <row r="237">
          <cell r="C237">
            <v>2</v>
          </cell>
        </row>
        <row r="259">
          <cell r="C259">
            <v>12</v>
          </cell>
          <cell r="G259">
            <v>100</v>
          </cell>
        </row>
        <row r="260">
          <cell r="C260">
            <v>0.2</v>
          </cell>
        </row>
        <row r="280">
          <cell r="C280">
            <v>0.7140000000000001</v>
          </cell>
        </row>
        <row r="281">
          <cell r="C281">
            <v>85</v>
          </cell>
        </row>
        <row r="303">
          <cell r="C303">
            <v>3.952</v>
          </cell>
        </row>
        <row r="304">
          <cell r="C304">
            <v>57.2</v>
          </cell>
        </row>
      </sheetData>
      <sheetData sheetId="2">
        <row r="3">
          <cell r="C3">
            <v>1.175</v>
          </cell>
          <cell r="G3">
            <v>4500</v>
          </cell>
        </row>
        <row r="23">
          <cell r="C23">
            <v>51.7</v>
          </cell>
          <cell r="G23">
            <v>200</v>
          </cell>
        </row>
      </sheetData>
      <sheetData sheetId="3">
        <row r="3">
          <cell r="C3">
            <v>17.43</v>
          </cell>
          <cell r="G3">
            <v>590</v>
          </cell>
        </row>
        <row r="22">
          <cell r="C22">
            <v>16.6</v>
          </cell>
          <cell r="G22">
            <v>700</v>
          </cell>
        </row>
        <row r="23">
          <cell r="C23">
            <v>182.60000000000002</v>
          </cell>
          <cell r="G23">
            <v>43</v>
          </cell>
        </row>
        <row r="44">
          <cell r="C44">
            <v>199.2</v>
          </cell>
          <cell r="G44">
            <v>4.3</v>
          </cell>
        </row>
        <row r="63">
          <cell r="C63">
            <v>199.2</v>
          </cell>
        </row>
        <row r="82">
          <cell r="C82">
            <v>36.52</v>
          </cell>
          <cell r="G82">
            <v>75</v>
          </cell>
        </row>
        <row r="104">
          <cell r="C104">
            <v>199.2</v>
          </cell>
          <cell r="G104">
            <v>9</v>
          </cell>
        </row>
        <row r="123">
          <cell r="C123">
            <v>18.26</v>
          </cell>
          <cell r="G123">
            <v>28</v>
          </cell>
        </row>
      </sheetData>
      <sheetData sheetId="4">
        <row r="3">
          <cell r="C3">
            <v>7</v>
          </cell>
          <cell r="G3">
            <v>65</v>
          </cell>
        </row>
        <row r="22">
          <cell r="C22">
            <v>3</v>
          </cell>
          <cell r="G22">
            <v>160</v>
          </cell>
        </row>
        <row r="41">
          <cell r="C41">
            <v>3</v>
          </cell>
          <cell r="G41">
            <v>295</v>
          </cell>
        </row>
        <row r="60">
          <cell r="G60">
            <v>610</v>
          </cell>
        </row>
        <row r="79">
          <cell r="C79">
            <v>2469.6</v>
          </cell>
        </row>
        <row r="80">
          <cell r="C80">
            <v>431.20000000000005</v>
          </cell>
          <cell r="G80">
            <v>3</v>
          </cell>
        </row>
        <row r="81">
          <cell r="C81">
            <v>2.94</v>
          </cell>
        </row>
        <row r="82">
          <cell r="C82">
            <v>5488</v>
          </cell>
        </row>
        <row r="101">
          <cell r="C101">
            <v>403.2</v>
          </cell>
          <cell r="G101">
            <v>11</v>
          </cell>
        </row>
        <row r="102">
          <cell r="C102">
            <v>70.4</v>
          </cell>
        </row>
        <row r="103">
          <cell r="C103">
            <v>0.48</v>
          </cell>
        </row>
        <row r="104">
          <cell r="C104">
            <v>896</v>
          </cell>
        </row>
        <row r="123">
          <cell r="C123">
            <v>1461.6</v>
          </cell>
          <cell r="G123">
            <v>8.5</v>
          </cell>
        </row>
        <row r="124">
          <cell r="C124">
            <v>116</v>
          </cell>
        </row>
        <row r="126">
          <cell r="C126">
            <v>1392</v>
          </cell>
        </row>
        <row r="145">
          <cell r="C145">
            <v>28</v>
          </cell>
          <cell r="G145">
            <v>16</v>
          </cell>
        </row>
        <row r="146">
          <cell r="C146">
            <v>19.599999999999998</v>
          </cell>
        </row>
        <row r="147">
          <cell r="C147">
            <v>0.07</v>
          </cell>
          <cell r="G147">
            <v>700</v>
          </cell>
        </row>
        <row r="148">
          <cell r="C148">
            <v>105</v>
          </cell>
          <cell r="G148">
            <v>1.3</v>
          </cell>
        </row>
      </sheetData>
      <sheetData sheetId="5">
        <row r="3">
          <cell r="C3">
            <v>5.376</v>
          </cell>
          <cell r="G3">
            <v>2500</v>
          </cell>
        </row>
        <row r="23">
          <cell r="C23">
            <v>245.3</v>
          </cell>
          <cell r="G23">
            <v>90</v>
          </cell>
        </row>
        <row r="43">
          <cell r="C43">
            <v>294.56</v>
          </cell>
          <cell r="G43">
            <v>65</v>
          </cell>
        </row>
        <row r="62">
          <cell r="C62">
            <v>1.386</v>
          </cell>
          <cell r="G62">
            <v>2500</v>
          </cell>
        </row>
        <row r="82">
          <cell r="C82">
            <v>0.8256</v>
          </cell>
          <cell r="G82">
            <v>2000</v>
          </cell>
        </row>
        <row r="102">
          <cell r="C102">
            <v>0.256</v>
          </cell>
          <cell r="G102">
            <v>3500</v>
          </cell>
        </row>
        <row r="122">
          <cell r="C122">
            <v>35.84</v>
          </cell>
          <cell r="G122">
            <v>590</v>
          </cell>
        </row>
        <row r="142">
          <cell r="C142">
            <v>45.92</v>
          </cell>
          <cell r="G142">
            <v>55</v>
          </cell>
        </row>
        <row r="164">
          <cell r="C164">
            <v>83.60000000000001</v>
          </cell>
          <cell r="G164">
            <v>110</v>
          </cell>
        </row>
        <row r="183">
          <cell r="C183">
            <v>12.600000000000001</v>
          </cell>
          <cell r="G183">
            <v>88</v>
          </cell>
        </row>
        <row r="184">
          <cell r="C184">
            <v>3</v>
          </cell>
          <cell r="G184">
            <v>110</v>
          </cell>
        </row>
        <row r="185">
          <cell r="C185">
            <v>3</v>
          </cell>
          <cell r="G185">
            <v>55</v>
          </cell>
        </row>
        <row r="186">
          <cell r="C186">
            <v>12</v>
          </cell>
          <cell r="G186">
            <v>26</v>
          </cell>
        </row>
        <row r="206">
          <cell r="C206">
            <v>26.25</v>
          </cell>
          <cell r="G206">
            <v>50</v>
          </cell>
        </row>
        <row r="209">
          <cell r="C209">
            <v>25</v>
          </cell>
          <cell r="G209">
            <v>26</v>
          </cell>
        </row>
        <row r="230">
          <cell r="C230">
            <v>0.852</v>
          </cell>
        </row>
        <row r="250">
          <cell r="C250">
            <v>156.20000000000002</v>
          </cell>
          <cell r="G250">
            <v>24</v>
          </cell>
        </row>
        <row r="270">
          <cell r="C270">
            <v>35.670399999999994</v>
          </cell>
          <cell r="G270">
            <v>420</v>
          </cell>
        </row>
        <row r="289">
          <cell r="C289">
            <v>353.59999999999997</v>
          </cell>
          <cell r="G289">
            <v>8</v>
          </cell>
        </row>
        <row r="290">
          <cell r="C290">
            <v>228.8</v>
          </cell>
          <cell r="G290">
            <v>19</v>
          </cell>
        </row>
        <row r="311">
          <cell r="C311">
            <v>170.4</v>
          </cell>
          <cell r="G311">
            <v>4.3</v>
          </cell>
        </row>
        <row r="330">
          <cell r="C330">
            <v>7.241999999999999</v>
          </cell>
          <cell r="G330">
            <v>420</v>
          </cell>
        </row>
        <row r="349">
          <cell r="C349">
            <v>112</v>
          </cell>
        </row>
        <row r="350">
          <cell r="C350">
            <v>70.4</v>
          </cell>
        </row>
        <row r="371">
          <cell r="C371">
            <v>129.2</v>
          </cell>
          <cell r="G371">
            <v>15</v>
          </cell>
        </row>
        <row r="372">
          <cell r="C372">
            <v>42.56</v>
          </cell>
        </row>
      </sheetData>
      <sheetData sheetId="6">
        <row r="3">
          <cell r="C3">
            <v>12</v>
          </cell>
          <cell r="G3">
            <v>160</v>
          </cell>
        </row>
        <row r="24">
          <cell r="C24">
            <v>16</v>
          </cell>
          <cell r="G24">
            <v>250</v>
          </cell>
        </row>
        <row r="45">
          <cell r="C45">
            <v>12</v>
          </cell>
          <cell r="G45">
            <v>90</v>
          </cell>
        </row>
      </sheetData>
      <sheetData sheetId="7">
        <row r="3">
          <cell r="C3">
            <v>0.28800000000000003</v>
          </cell>
          <cell r="G3">
            <v>2000</v>
          </cell>
        </row>
        <row r="24">
          <cell r="C24">
            <v>29.16</v>
          </cell>
          <cell r="G24">
            <v>560</v>
          </cell>
        </row>
        <row r="25">
          <cell r="C25">
            <v>100</v>
          </cell>
          <cell r="G25">
            <v>26</v>
          </cell>
        </row>
        <row r="26">
          <cell r="C26">
            <v>1080</v>
          </cell>
          <cell r="G26">
            <v>6.5</v>
          </cell>
        </row>
        <row r="27">
          <cell r="C27">
            <v>75</v>
          </cell>
          <cell r="G27">
            <v>69</v>
          </cell>
        </row>
        <row r="48">
          <cell r="C48">
            <v>285.59999999999997</v>
          </cell>
          <cell r="G48">
            <v>14</v>
          </cell>
        </row>
        <row r="49">
          <cell r="C49">
            <v>170</v>
          </cell>
          <cell r="G49">
            <v>9.5</v>
          </cell>
        </row>
        <row r="50">
          <cell r="C50">
            <v>1428</v>
          </cell>
        </row>
        <row r="69">
          <cell r="C69">
            <v>59.5</v>
          </cell>
          <cell r="G69">
            <v>40</v>
          </cell>
        </row>
        <row r="70">
          <cell r="C70">
            <v>1071</v>
          </cell>
          <cell r="G70">
            <v>18</v>
          </cell>
        </row>
        <row r="89">
          <cell r="C89">
            <v>24.99</v>
          </cell>
          <cell r="G89">
            <v>230</v>
          </cell>
        </row>
        <row r="109">
          <cell r="C109">
            <v>0.54</v>
          </cell>
          <cell r="G109">
            <v>4500</v>
          </cell>
        </row>
        <row r="129">
          <cell r="C129">
            <v>9.75</v>
          </cell>
          <cell r="G129">
            <v>125</v>
          </cell>
        </row>
        <row r="148">
          <cell r="C148">
            <v>1740</v>
          </cell>
          <cell r="G148">
            <v>1.4</v>
          </cell>
        </row>
        <row r="167">
          <cell r="C167">
            <v>0.168</v>
          </cell>
          <cell r="G167">
            <v>2000</v>
          </cell>
        </row>
        <row r="187">
          <cell r="C187">
            <v>27.119999999999997</v>
          </cell>
          <cell r="G187">
            <v>24</v>
          </cell>
        </row>
        <row r="206">
          <cell r="C206">
            <v>2.64</v>
          </cell>
          <cell r="G206">
            <v>420</v>
          </cell>
        </row>
        <row r="247">
          <cell r="C247">
            <v>67.8</v>
          </cell>
          <cell r="G247">
            <v>160</v>
          </cell>
        </row>
        <row r="268">
          <cell r="C268">
            <v>17.85</v>
          </cell>
          <cell r="G268">
            <v>50</v>
          </cell>
        </row>
        <row r="288">
          <cell r="C288">
            <v>12.600000000000001</v>
          </cell>
          <cell r="G288">
            <v>170</v>
          </cell>
        </row>
        <row r="309">
          <cell r="C309">
            <v>10.81</v>
          </cell>
        </row>
      </sheetData>
      <sheetData sheetId="8">
        <row r="3">
          <cell r="C3">
            <v>56</v>
          </cell>
          <cell r="G3">
            <v>1670</v>
          </cell>
        </row>
        <row r="24">
          <cell r="C24">
            <v>2</v>
          </cell>
          <cell r="G24">
            <v>4600</v>
          </cell>
        </row>
        <row r="25">
          <cell r="G25">
            <v>900</v>
          </cell>
        </row>
        <row r="26">
          <cell r="G26">
            <v>140</v>
          </cell>
        </row>
        <row r="47">
          <cell r="C47">
            <v>6</v>
          </cell>
          <cell r="G47">
            <v>1500</v>
          </cell>
        </row>
        <row r="48">
          <cell r="C48">
            <v>6</v>
          </cell>
          <cell r="G48">
            <v>120</v>
          </cell>
        </row>
        <row r="49">
          <cell r="G49">
            <v>90</v>
          </cell>
        </row>
        <row r="70">
          <cell r="C70">
            <v>1</v>
          </cell>
          <cell r="G70">
            <v>2000</v>
          </cell>
        </row>
        <row r="92">
          <cell r="C92">
            <v>98.88</v>
          </cell>
          <cell r="G92">
            <v>27</v>
          </cell>
        </row>
        <row r="112">
          <cell r="C112">
            <v>14</v>
          </cell>
          <cell r="G112">
            <v>230</v>
          </cell>
        </row>
        <row r="132">
          <cell r="C132">
            <v>1</v>
          </cell>
          <cell r="G132">
            <v>9500</v>
          </cell>
        </row>
        <row r="155">
          <cell r="C155">
            <v>1</v>
          </cell>
          <cell r="G155">
            <v>18500</v>
          </cell>
        </row>
      </sheetData>
      <sheetData sheetId="9">
        <row r="28">
          <cell r="C28">
            <v>30.800000000000004</v>
          </cell>
          <cell r="G28">
            <v>245</v>
          </cell>
        </row>
        <row r="29">
          <cell r="C29">
            <v>112</v>
          </cell>
          <cell r="G29">
            <v>6</v>
          </cell>
        </row>
        <row r="30">
          <cell r="C30">
            <v>28</v>
          </cell>
          <cell r="G30">
            <v>10</v>
          </cell>
        </row>
        <row r="50">
          <cell r="C50">
            <v>11</v>
          </cell>
          <cell r="G50">
            <v>240</v>
          </cell>
        </row>
        <row r="52">
          <cell r="C52">
            <v>40</v>
          </cell>
        </row>
        <row r="53">
          <cell r="C53">
            <v>10</v>
          </cell>
        </row>
        <row r="72">
          <cell r="C72">
            <v>5.6000000000000005</v>
          </cell>
          <cell r="G72">
            <v>120</v>
          </cell>
        </row>
        <row r="74">
          <cell r="C74">
            <v>20</v>
          </cell>
        </row>
        <row r="75">
          <cell r="C75">
            <v>5</v>
          </cell>
        </row>
        <row r="94">
          <cell r="C94">
            <v>36.300000000000004</v>
          </cell>
          <cell r="G94">
            <v>601</v>
          </cell>
        </row>
        <row r="96">
          <cell r="C96">
            <v>132</v>
          </cell>
        </row>
        <row r="97">
          <cell r="C97">
            <v>33</v>
          </cell>
        </row>
        <row r="116">
          <cell r="C116">
            <v>62.7</v>
          </cell>
          <cell r="G116">
            <v>35</v>
          </cell>
        </row>
        <row r="138">
          <cell r="C138">
            <v>87.15</v>
          </cell>
          <cell r="G138">
            <v>990</v>
          </cell>
        </row>
        <row r="139">
          <cell r="C139">
            <v>91.30000000000001</v>
          </cell>
          <cell r="G139">
            <v>10</v>
          </cell>
        </row>
        <row r="158">
          <cell r="C158">
            <v>194.4</v>
          </cell>
          <cell r="G158">
            <v>8</v>
          </cell>
        </row>
        <row r="159">
          <cell r="C159">
            <v>145.8</v>
          </cell>
          <cell r="G159">
            <v>7</v>
          </cell>
        </row>
        <row r="163">
          <cell r="C163">
            <v>16.2</v>
          </cell>
          <cell r="G163">
            <v>27</v>
          </cell>
        </row>
        <row r="164">
          <cell r="C164">
            <v>48.6</v>
          </cell>
          <cell r="G164">
            <v>30</v>
          </cell>
        </row>
        <row r="202">
          <cell r="C202">
            <v>321.59999999999997</v>
          </cell>
          <cell r="G202">
            <v>6</v>
          </cell>
        </row>
        <row r="203">
          <cell r="C203">
            <v>268</v>
          </cell>
        </row>
        <row r="205">
          <cell r="C205">
            <v>26.8</v>
          </cell>
        </row>
        <row r="206">
          <cell r="C206">
            <v>80.39999999999999</v>
          </cell>
          <cell r="G206">
            <v>42</v>
          </cell>
        </row>
        <row r="225">
          <cell r="C225">
            <v>9.72</v>
          </cell>
          <cell r="G225">
            <v>230</v>
          </cell>
        </row>
        <row r="245">
          <cell r="C245">
            <v>10.85</v>
          </cell>
          <cell r="G245">
            <v>85</v>
          </cell>
        </row>
        <row r="264">
          <cell r="C264">
            <v>7.739999999999999</v>
          </cell>
        </row>
        <row r="287">
          <cell r="C287">
            <v>7.1000000000000005</v>
          </cell>
        </row>
        <row r="288">
          <cell r="C288">
            <v>21.3</v>
          </cell>
        </row>
        <row r="309">
          <cell r="C309">
            <v>12.54</v>
          </cell>
          <cell r="G309">
            <v>250</v>
          </cell>
        </row>
        <row r="328">
          <cell r="C328">
            <v>10</v>
          </cell>
          <cell r="G328">
            <v>120</v>
          </cell>
        </row>
        <row r="347">
          <cell r="C347">
            <v>888</v>
          </cell>
          <cell r="G347">
            <v>4</v>
          </cell>
        </row>
      </sheetData>
      <sheetData sheetId="10">
        <row r="3">
          <cell r="C3">
            <v>0.020800000000000003</v>
          </cell>
        </row>
        <row r="4">
          <cell r="C4">
            <v>0.13</v>
          </cell>
          <cell r="G4">
            <v>430</v>
          </cell>
        </row>
        <row r="5">
          <cell r="C5">
            <v>2.8600000000000003</v>
          </cell>
        </row>
        <row r="7">
          <cell r="C7">
            <v>2.9899999999999998</v>
          </cell>
          <cell r="G7">
            <v>200</v>
          </cell>
        </row>
        <row r="8">
          <cell r="C8">
            <v>1.04</v>
          </cell>
        </row>
        <row r="27">
          <cell r="C27">
            <v>3.3600000000000003</v>
          </cell>
          <cell r="G27">
            <v>360</v>
          </cell>
        </row>
        <row r="47">
          <cell r="C47">
            <v>1</v>
          </cell>
          <cell r="G47">
            <v>1650</v>
          </cell>
        </row>
        <row r="66">
          <cell r="C66">
            <v>0.112</v>
          </cell>
          <cell r="G66">
            <v>2100</v>
          </cell>
        </row>
        <row r="67">
          <cell r="C67">
            <v>15.400000000000002</v>
          </cell>
          <cell r="G67">
            <v>7</v>
          </cell>
        </row>
        <row r="68">
          <cell r="C68">
            <v>0.728</v>
          </cell>
        </row>
        <row r="70">
          <cell r="C70">
            <v>15.959999999999999</v>
          </cell>
        </row>
        <row r="71">
          <cell r="C71">
            <v>5.6000000000000005</v>
          </cell>
          <cell r="G71">
            <v>72</v>
          </cell>
        </row>
      </sheetData>
      <sheetData sheetId="11">
        <row r="25">
          <cell r="C25">
            <v>1</v>
          </cell>
          <cell r="G25">
            <v>8000</v>
          </cell>
        </row>
        <row r="44">
          <cell r="C44">
            <v>8</v>
          </cell>
          <cell r="G44">
            <v>1200</v>
          </cell>
        </row>
        <row r="46">
          <cell r="C46">
            <v>2</v>
          </cell>
          <cell r="G46">
            <v>800</v>
          </cell>
        </row>
        <row r="47">
          <cell r="C47">
            <v>2</v>
          </cell>
          <cell r="G47">
            <v>300</v>
          </cell>
        </row>
        <row r="48">
          <cell r="C48">
            <v>2</v>
          </cell>
          <cell r="G48">
            <v>1100</v>
          </cell>
        </row>
        <row r="67">
          <cell r="C67">
            <v>7</v>
          </cell>
          <cell r="G67">
            <v>300</v>
          </cell>
        </row>
        <row r="87">
          <cell r="C87">
            <v>7</v>
          </cell>
          <cell r="G87">
            <v>500</v>
          </cell>
        </row>
      </sheetData>
      <sheetData sheetId="12">
        <row r="3">
          <cell r="C3">
            <v>24.3</v>
          </cell>
          <cell r="G3">
            <v>75</v>
          </cell>
        </row>
        <row r="24">
          <cell r="C24">
            <v>18.18</v>
          </cell>
          <cell r="G24">
            <v>55</v>
          </cell>
        </row>
        <row r="44">
          <cell r="C44">
            <v>14.85</v>
          </cell>
          <cell r="G44">
            <v>400</v>
          </cell>
        </row>
        <row r="64">
          <cell r="C64">
            <v>28.84</v>
          </cell>
          <cell r="G64">
            <v>35</v>
          </cell>
        </row>
        <row r="65">
          <cell r="C65">
            <v>13</v>
          </cell>
          <cell r="G65">
            <v>150</v>
          </cell>
        </row>
        <row r="68">
          <cell r="C68">
            <v>1</v>
          </cell>
        </row>
        <row r="87">
          <cell r="C87">
            <v>2.5900000000000003</v>
          </cell>
          <cell r="G87">
            <v>700</v>
          </cell>
        </row>
        <row r="110">
          <cell r="C110">
            <v>151.2</v>
          </cell>
          <cell r="G110">
            <v>11</v>
          </cell>
        </row>
        <row r="112">
          <cell r="C112">
            <v>0.18</v>
          </cell>
        </row>
        <row r="152">
          <cell r="C152">
            <v>13.200000000000001</v>
          </cell>
          <cell r="G152">
            <v>110</v>
          </cell>
        </row>
        <row r="171">
          <cell r="C171">
            <v>1</v>
          </cell>
          <cell r="G171">
            <v>14500</v>
          </cell>
        </row>
        <row r="190">
          <cell r="C190">
            <v>27.810000000000002</v>
          </cell>
          <cell r="G190">
            <v>180</v>
          </cell>
        </row>
        <row r="191">
          <cell r="C191">
            <v>15</v>
          </cell>
        </row>
        <row r="213">
          <cell r="C213">
            <v>1</v>
          </cell>
          <cell r="G213">
            <v>5700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0"/>
  <sheetViews>
    <sheetView tabSelected="1" zoomScalePageLayoutView="0" workbookViewId="0" topLeftCell="A1">
      <selection activeCell="E97" sqref="E97"/>
    </sheetView>
  </sheetViews>
  <sheetFormatPr defaultColWidth="9.140625" defaultRowHeight="12.75"/>
  <cols>
    <col min="1" max="1" width="4.421875" style="0" customWidth="1"/>
    <col min="2" max="2" width="41.421875" style="0" customWidth="1"/>
    <col min="3" max="5" width="10.140625" style="0" customWidth="1"/>
    <col min="6" max="6" width="13.8515625" style="0" customWidth="1"/>
  </cols>
  <sheetData>
    <row r="1" spans="1:6" ht="13.5" thickBot="1">
      <c r="A1" s="2" t="s">
        <v>0</v>
      </c>
      <c r="B1" s="3" t="s">
        <v>1</v>
      </c>
      <c r="C1" s="3" t="s">
        <v>2</v>
      </c>
      <c r="D1" s="27" t="s">
        <v>31</v>
      </c>
      <c r="E1" s="3" t="s">
        <v>32</v>
      </c>
      <c r="F1" s="3" t="s">
        <v>33</v>
      </c>
    </row>
    <row r="2" spans="1:6" ht="12" customHeight="1" thickBot="1">
      <c r="A2" s="4"/>
      <c r="B2" s="5"/>
      <c r="C2" s="5"/>
      <c r="D2" s="41"/>
      <c r="E2" s="17"/>
      <c r="F2" s="17"/>
    </row>
    <row r="3" spans="1:6" ht="13.5" thickBot="1">
      <c r="A3" s="6" t="s">
        <v>3</v>
      </c>
      <c r="B3" s="7" t="s">
        <v>11</v>
      </c>
      <c r="C3" s="40"/>
      <c r="D3" s="42">
        <v>0</v>
      </c>
      <c r="E3" s="18">
        <v>0</v>
      </c>
      <c r="F3" s="18">
        <v>0</v>
      </c>
    </row>
    <row r="4" spans="1:6" ht="12.75">
      <c r="A4" s="8">
        <v>1</v>
      </c>
      <c r="B4" s="9" t="s">
        <v>12</v>
      </c>
      <c r="C4" s="43" t="s">
        <v>5</v>
      </c>
      <c r="D4" s="44"/>
      <c r="E4" s="19">
        <v>0</v>
      </c>
      <c r="F4" s="19">
        <v>0</v>
      </c>
    </row>
    <row r="5" spans="1:6" ht="12.75">
      <c r="A5" s="8">
        <v>2</v>
      </c>
      <c r="B5" s="106" t="s">
        <v>404</v>
      </c>
      <c r="C5" s="43" t="s">
        <v>5</v>
      </c>
      <c r="D5" s="44">
        <v>0</v>
      </c>
      <c r="E5" s="19">
        <v>0</v>
      </c>
      <c r="F5" s="19">
        <v>0</v>
      </c>
    </row>
    <row r="6" spans="1:6" ht="12.75">
      <c r="A6" s="8">
        <v>3</v>
      </c>
      <c r="B6" s="9" t="s">
        <v>34</v>
      </c>
      <c r="C6" s="43" t="s">
        <v>5</v>
      </c>
      <c r="D6" s="44">
        <v>0</v>
      </c>
      <c r="E6" s="19">
        <v>0</v>
      </c>
      <c r="F6" s="19">
        <v>0</v>
      </c>
    </row>
    <row r="7" spans="1:6" ht="12.75">
      <c r="A7" s="8">
        <v>4</v>
      </c>
      <c r="B7" s="9" t="s">
        <v>35</v>
      </c>
      <c r="C7" s="43" t="s">
        <v>342</v>
      </c>
      <c r="D7" s="45">
        <v>0</v>
      </c>
      <c r="E7" s="20">
        <v>0</v>
      </c>
      <c r="F7" s="19">
        <v>0</v>
      </c>
    </row>
    <row r="8" spans="1:6" ht="12" customHeight="1" thickBot="1">
      <c r="A8" s="8"/>
      <c r="B8" s="9"/>
      <c r="C8" s="43"/>
      <c r="D8" s="24"/>
      <c r="E8" s="21"/>
      <c r="F8" s="21"/>
    </row>
    <row r="9" spans="1:6" ht="13.5" thickBot="1">
      <c r="A9" s="6" t="s">
        <v>4</v>
      </c>
      <c r="B9" s="7" t="s">
        <v>13</v>
      </c>
      <c r="C9" s="40"/>
      <c r="D9" s="42">
        <v>0</v>
      </c>
      <c r="E9" s="18">
        <v>0</v>
      </c>
      <c r="F9" s="18">
        <v>0</v>
      </c>
    </row>
    <row r="10" spans="1:6" ht="12.75">
      <c r="A10" s="8">
        <v>1</v>
      </c>
      <c r="B10" s="9" t="s">
        <v>36</v>
      </c>
      <c r="C10" s="43" t="s">
        <v>342</v>
      </c>
      <c r="D10" s="44">
        <v>0</v>
      </c>
      <c r="E10" s="19">
        <v>0</v>
      </c>
      <c r="F10" s="19">
        <v>0</v>
      </c>
    </row>
    <row r="11" spans="1:6" ht="12.75">
      <c r="A11" s="8">
        <v>2</v>
      </c>
      <c r="B11" s="106" t="s">
        <v>414</v>
      </c>
      <c r="C11" s="43" t="s">
        <v>17</v>
      </c>
      <c r="D11" s="44">
        <v>0</v>
      </c>
      <c r="E11" s="19">
        <v>0</v>
      </c>
      <c r="F11" s="19">
        <v>0</v>
      </c>
    </row>
    <row r="12" spans="1:6" ht="12.75">
      <c r="A12" s="8">
        <v>3</v>
      </c>
      <c r="B12" s="9" t="s">
        <v>343</v>
      </c>
      <c r="C12" s="43" t="s">
        <v>344</v>
      </c>
      <c r="D12" s="44">
        <v>0</v>
      </c>
      <c r="E12" s="19">
        <v>0</v>
      </c>
      <c r="F12" s="19">
        <v>0</v>
      </c>
    </row>
    <row r="13" spans="1:6" ht="12.75">
      <c r="A13" s="8">
        <v>4</v>
      </c>
      <c r="B13" s="9" t="s">
        <v>345</v>
      </c>
      <c r="C13" s="43" t="s">
        <v>344</v>
      </c>
      <c r="D13" s="44">
        <v>0</v>
      </c>
      <c r="E13" s="19">
        <v>0</v>
      </c>
      <c r="F13" s="19">
        <v>0</v>
      </c>
    </row>
    <row r="14" spans="1:6" ht="12.75">
      <c r="A14" s="8">
        <v>6</v>
      </c>
      <c r="B14" s="9" t="s">
        <v>346</v>
      </c>
      <c r="C14" s="43" t="s">
        <v>344</v>
      </c>
      <c r="D14" s="44">
        <v>0</v>
      </c>
      <c r="E14" s="19">
        <v>0</v>
      </c>
      <c r="F14" s="19">
        <v>0</v>
      </c>
    </row>
    <row r="15" spans="1:6" ht="12.75">
      <c r="A15" s="8">
        <v>7</v>
      </c>
      <c r="B15" s="9" t="s">
        <v>37</v>
      </c>
      <c r="C15" s="43" t="s">
        <v>344</v>
      </c>
      <c r="D15" s="44">
        <v>0</v>
      </c>
      <c r="E15" s="19">
        <v>0</v>
      </c>
      <c r="F15" s="19">
        <v>0</v>
      </c>
    </row>
    <row r="16" spans="1:6" ht="12.75">
      <c r="A16" s="8">
        <v>13</v>
      </c>
      <c r="B16" s="9" t="s">
        <v>39</v>
      </c>
      <c r="C16" s="43" t="s">
        <v>344</v>
      </c>
      <c r="D16" s="44">
        <v>0</v>
      </c>
      <c r="E16" s="19">
        <v>0</v>
      </c>
      <c r="F16" s="19">
        <v>0</v>
      </c>
    </row>
    <row r="17" spans="1:6" ht="12.75">
      <c r="A17" s="46">
        <v>14</v>
      </c>
      <c r="B17" s="47" t="s">
        <v>40</v>
      </c>
      <c r="C17" s="48" t="s">
        <v>5</v>
      </c>
      <c r="D17" s="49">
        <v>0</v>
      </c>
      <c r="E17" s="50">
        <v>0</v>
      </c>
      <c r="F17" s="20">
        <v>0</v>
      </c>
    </row>
    <row r="18" spans="1:6" ht="12.75">
      <c r="A18" s="10">
        <v>15</v>
      </c>
      <c r="B18" s="106" t="s">
        <v>415</v>
      </c>
      <c r="C18" s="107" t="s">
        <v>5</v>
      </c>
      <c r="D18" s="44">
        <v>0</v>
      </c>
      <c r="E18" s="19">
        <v>0</v>
      </c>
      <c r="F18" s="20">
        <v>0</v>
      </c>
    </row>
    <row r="19" spans="1:6" ht="12" customHeight="1">
      <c r="A19" s="10"/>
      <c r="B19" s="9"/>
      <c r="C19" s="43"/>
      <c r="D19" s="44"/>
      <c r="E19" s="19"/>
      <c r="F19" s="20"/>
    </row>
    <row r="20" spans="1:6" ht="13.5" thickBot="1">
      <c r="A20" s="22"/>
      <c r="B20" s="23"/>
      <c r="C20" s="21"/>
      <c r="D20" s="45"/>
      <c r="E20" s="20"/>
      <c r="F20" s="20"/>
    </row>
    <row r="21" spans="1:6" ht="13.5" thickBot="1">
      <c r="A21" s="6" t="s">
        <v>6</v>
      </c>
      <c r="B21" s="7" t="s">
        <v>41</v>
      </c>
      <c r="C21" s="40"/>
      <c r="D21" s="42">
        <f>SUM(D22:D29)</f>
        <v>0</v>
      </c>
      <c r="E21" s="18">
        <f>SUM(E22:E29)</f>
        <v>0</v>
      </c>
      <c r="F21" s="18">
        <f>SUM(F22:F29)</f>
        <v>0</v>
      </c>
    </row>
    <row r="22" spans="1:6" ht="12.75">
      <c r="A22" s="10">
        <v>1</v>
      </c>
      <c r="B22" s="9" t="s">
        <v>42</v>
      </c>
      <c r="C22" s="43" t="s">
        <v>381</v>
      </c>
      <c r="D22" s="44">
        <v>0</v>
      </c>
      <c r="E22" s="19">
        <v>0</v>
      </c>
      <c r="F22" s="20">
        <f aca="true" t="shared" si="0" ref="F22:F29">SUM(D22:E22)</f>
        <v>0</v>
      </c>
    </row>
    <row r="23" spans="1:6" ht="12.75">
      <c r="A23" s="10">
        <v>1</v>
      </c>
      <c r="B23" s="9" t="s">
        <v>347</v>
      </c>
      <c r="C23" s="43" t="s">
        <v>382</v>
      </c>
      <c r="D23" s="44">
        <v>0</v>
      </c>
      <c r="E23" s="19">
        <v>0</v>
      </c>
      <c r="F23" s="20">
        <v>0</v>
      </c>
    </row>
    <row r="24" spans="1:6" ht="12.75">
      <c r="A24" s="10">
        <v>2</v>
      </c>
      <c r="B24" s="9" t="s">
        <v>43</v>
      </c>
      <c r="C24" s="43" t="s">
        <v>383</v>
      </c>
      <c r="D24" s="44">
        <v>0</v>
      </c>
      <c r="E24" s="19">
        <v>0</v>
      </c>
      <c r="F24" s="20">
        <f t="shared" si="0"/>
        <v>0</v>
      </c>
    </row>
    <row r="25" spans="1:6" ht="12.75">
      <c r="A25" s="10">
        <v>3</v>
      </c>
      <c r="B25" s="9" t="s">
        <v>44</v>
      </c>
      <c r="C25" s="43" t="s">
        <v>384</v>
      </c>
      <c r="D25" s="44">
        <v>0</v>
      </c>
      <c r="E25" s="19">
        <v>0</v>
      </c>
      <c r="F25" s="20">
        <f t="shared" si="0"/>
        <v>0</v>
      </c>
    </row>
    <row r="26" spans="1:6" ht="12.75">
      <c r="A26" s="10">
        <v>4</v>
      </c>
      <c r="B26" s="9" t="s">
        <v>45</v>
      </c>
      <c r="C26" s="43" t="s">
        <v>49</v>
      </c>
      <c r="D26" s="44">
        <v>0</v>
      </c>
      <c r="E26" s="19">
        <v>0</v>
      </c>
      <c r="F26" s="20">
        <f t="shared" si="0"/>
        <v>0</v>
      </c>
    </row>
    <row r="27" spans="1:6" ht="12.75">
      <c r="A27" s="10">
        <v>4</v>
      </c>
      <c r="B27" s="106" t="s">
        <v>385</v>
      </c>
      <c r="C27" s="107" t="s">
        <v>386</v>
      </c>
      <c r="D27" s="44">
        <v>0</v>
      </c>
      <c r="E27" s="19">
        <v>0</v>
      </c>
      <c r="F27" s="20">
        <f>SUM(D27:E27)</f>
        <v>0</v>
      </c>
    </row>
    <row r="28" spans="1:6" ht="12.75">
      <c r="A28" s="22">
        <v>5</v>
      </c>
      <c r="B28" s="23" t="s">
        <v>46</v>
      </c>
      <c r="C28" s="116" t="s">
        <v>386</v>
      </c>
      <c r="D28" s="45">
        <v>0</v>
      </c>
      <c r="E28" s="20">
        <v>0</v>
      </c>
      <c r="F28" s="20">
        <f t="shared" si="0"/>
        <v>0</v>
      </c>
    </row>
    <row r="29" spans="1:6" ht="12.75">
      <c r="A29" s="22">
        <v>6</v>
      </c>
      <c r="B29" s="23" t="s">
        <v>47</v>
      </c>
      <c r="C29" s="21" t="s">
        <v>48</v>
      </c>
      <c r="D29" s="45">
        <v>0</v>
      </c>
      <c r="E29" s="20">
        <v>0</v>
      </c>
      <c r="F29" s="20">
        <f t="shared" si="0"/>
        <v>0</v>
      </c>
    </row>
    <row r="30" spans="1:6" ht="12.75">
      <c r="A30" s="22">
        <v>6</v>
      </c>
      <c r="B30" s="126" t="s">
        <v>388</v>
      </c>
      <c r="C30" s="116" t="s">
        <v>49</v>
      </c>
      <c r="D30" s="45">
        <v>0</v>
      </c>
      <c r="E30" s="20">
        <v>0</v>
      </c>
      <c r="F30" s="20">
        <f>SUM(D30:E30)</f>
        <v>0</v>
      </c>
    </row>
    <row r="31" spans="1:6" ht="12.75">
      <c r="A31" s="22">
        <v>9</v>
      </c>
      <c r="B31" s="23" t="s">
        <v>348</v>
      </c>
      <c r="C31" s="116" t="s">
        <v>387</v>
      </c>
      <c r="D31" s="45">
        <v>0</v>
      </c>
      <c r="E31" s="20">
        <v>0</v>
      </c>
      <c r="F31" s="20">
        <v>0</v>
      </c>
    </row>
    <row r="32" spans="1:6" ht="12.75">
      <c r="A32" s="10">
        <v>10</v>
      </c>
      <c r="B32" s="9" t="s">
        <v>349</v>
      </c>
      <c r="C32" s="107" t="s">
        <v>366</v>
      </c>
      <c r="D32" s="44">
        <v>0</v>
      </c>
      <c r="E32" s="19">
        <v>0</v>
      </c>
      <c r="F32" s="19">
        <v>0</v>
      </c>
    </row>
    <row r="33" spans="1:6" ht="12.75">
      <c r="A33" s="10">
        <v>10</v>
      </c>
      <c r="B33" s="9" t="s">
        <v>350</v>
      </c>
      <c r="C33" s="107" t="s">
        <v>70</v>
      </c>
      <c r="D33" s="49">
        <v>0</v>
      </c>
      <c r="E33" s="50">
        <v>0</v>
      </c>
      <c r="F33" s="50">
        <v>0</v>
      </c>
    </row>
    <row r="34" spans="1:6" ht="13.5" thickBot="1">
      <c r="A34" s="10"/>
      <c r="B34" s="9"/>
      <c r="C34" s="43"/>
      <c r="D34" s="49"/>
      <c r="E34" s="50"/>
      <c r="F34" s="50"/>
    </row>
    <row r="35" spans="1:6" ht="13.5" thickBot="1">
      <c r="A35" s="11" t="s">
        <v>7</v>
      </c>
      <c r="B35" s="7" t="s">
        <v>50</v>
      </c>
      <c r="C35" s="40"/>
      <c r="D35" s="42">
        <f>SUM(D37:D42)</f>
        <v>0</v>
      </c>
      <c r="E35" s="18">
        <f>SUM(E37:E42)</f>
        <v>0</v>
      </c>
      <c r="F35" s="18">
        <f>SUM(F37:F42)</f>
        <v>0</v>
      </c>
    </row>
    <row r="36" spans="1:6" ht="12.75">
      <c r="A36" s="11">
        <v>1</v>
      </c>
      <c r="B36" s="106" t="s">
        <v>351</v>
      </c>
      <c r="C36" s="107" t="s">
        <v>77</v>
      </c>
      <c r="D36" s="108">
        <v>0</v>
      </c>
      <c r="E36" s="109">
        <v>0</v>
      </c>
      <c r="F36" s="109">
        <v>0</v>
      </c>
    </row>
    <row r="37" spans="1:6" ht="12.75">
      <c r="A37" s="10">
        <v>1</v>
      </c>
      <c r="B37" s="9" t="s">
        <v>51</v>
      </c>
      <c r="C37" s="107" t="s">
        <v>73</v>
      </c>
      <c r="D37" s="51">
        <v>0</v>
      </c>
      <c r="E37" s="19">
        <v>0</v>
      </c>
      <c r="F37" s="19">
        <f>SUM(D37:E37)</f>
        <v>0</v>
      </c>
    </row>
    <row r="38" spans="1:6" ht="12.75">
      <c r="A38" s="10">
        <v>1</v>
      </c>
      <c r="B38" s="106" t="s">
        <v>416</v>
      </c>
      <c r="C38" s="107" t="s">
        <v>73</v>
      </c>
      <c r="D38" s="51">
        <v>0</v>
      </c>
      <c r="E38" s="19">
        <v>0</v>
      </c>
      <c r="F38" s="19">
        <f>SUM(D38:E38)</f>
        <v>0</v>
      </c>
    </row>
    <row r="39" spans="1:6" ht="12.75">
      <c r="A39" s="10">
        <v>2</v>
      </c>
      <c r="B39" s="9" t="s">
        <v>52</v>
      </c>
      <c r="C39" s="107" t="s">
        <v>73</v>
      </c>
      <c r="D39" s="44">
        <v>0</v>
      </c>
      <c r="E39" s="19">
        <v>0</v>
      </c>
      <c r="F39" s="19">
        <f>SUM(D39:E39)</f>
        <v>0</v>
      </c>
    </row>
    <row r="40" spans="1:6" ht="12.75">
      <c r="A40" s="10">
        <v>4</v>
      </c>
      <c r="B40" s="9" t="s">
        <v>14</v>
      </c>
      <c r="C40" s="107" t="s">
        <v>352</v>
      </c>
      <c r="D40" s="44">
        <v>0</v>
      </c>
      <c r="E40" s="19">
        <v>0</v>
      </c>
      <c r="F40" s="19">
        <f>SUM(D40:E40)</f>
        <v>0</v>
      </c>
    </row>
    <row r="41" spans="1:6" ht="12.75">
      <c r="A41" s="10">
        <v>4</v>
      </c>
      <c r="B41" s="106" t="s">
        <v>417</v>
      </c>
      <c r="C41" s="107" t="s">
        <v>352</v>
      </c>
      <c r="D41" s="44">
        <v>0</v>
      </c>
      <c r="E41" s="19">
        <v>0</v>
      </c>
      <c r="F41" s="19">
        <f>SUM(D41:E41)</f>
        <v>0</v>
      </c>
    </row>
    <row r="42" spans="1:6" ht="12.75">
      <c r="A42" s="10">
        <v>7</v>
      </c>
      <c r="B42" s="9" t="s">
        <v>53</v>
      </c>
      <c r="C42" s="107" t="s">
        <v>352</v>
      </c>
      <c r="D42" s="44">
        <v>0</v>
      </c>
      <c r="E42" s="19">
        <v>0</v>
      </c>
      <c r="F42" s="19">
        <f>SUM(D42:E42)</f>
        <v>0</v>
      </c>
    </row>
    <row r="43" spans="1:6" ht="12.75">
      <c r="A43" s="10"/>
      <c r="B43" s="9"/>
      <c r="C43" s="43"/>
      <c r="D43" s="44"/>
      <c r="E43" s="19"/>
      <c r="F43" s="19"/>
    </row>
    <row r="44" spans="1:6" ht="13.5" thickBot="1">
      <c r="A44" s="12"/>
      <c r="B44" s="13"/>
      <c r="C44" s="52"/>
      <c r="D44" s="53"/>
      <c r="E44" s="26"/>
      <c r="F44" s="26"/>
    </row>
    <row r="45" spans="1:6" ht="13.5" thickBot="1">
      <c r="A45" s="14" t="s">
        <v>0</v>
      </c>
      <c r="B45" s="3" t="s">
        <v>1</v>
      </c>
      <c r="C45" s="3" t="s">
        <v>2</v>
      </c>
      <c r="D45" s="27" t="s">
        <v>31</v>
      </c>
      <c r="E45" s="3" t="s">
        <v>32</v>
      </c>
      <c r="F45" s="3" t="s">
        <v>33</v>
      </c>
    </row>
    <row r="46" spans="1:6" ht="13.5" thickBot="1">
      <c r="A46" s="10"/>
      <c r="B46" s="9"/>
      <c r="C46" s="43"/>
      <c r="D46" s="44"/>
      <c r="E46" s="19"/>
      <c r="F46" s="19"/>
    </row>
    <row r="47" spans="1:6" ht="13.5" thickBot="1">
      <c r="A47" s="11" t="s">
        <v>10</v>
      </c>
      <c r="B47" s="7" t="s">
        <v>54</v>
      </c>
      <c r="C47" s="40"/>
      <c r="D47" s="42">
        <f>SUM(D48:D61)</f>
        <v>0</v>
      </c>
      <c r="E47" s="18">
        <f>SUM(E48:E61)</f>
        <v>0</v>
      </c>
      <c r="F47" s="18">
        <f>SUM(F48:F61)</f>
        <v>0</v>
      </c>
    </row>
    <row r="48" spans="1:6" ht="12.75">
      <c r="A48" s="10">
        <v>1</v>
      </c>
      <c r="B48" s="106" t="s">
        <v>55</v>
      </c>
      <c r="C48" s="107" t="s">
        <v>358</v>
      </c>
      <c r="D48" s="51">
        <v>0</v>
      </c>
      <c r="E48" s="19">
        <v>0</v>
      </c>
      <c r="F48" s="19">
        <f aca="true" t="shared" si="1" ref="F48:F61">SUM(D48:E48)</f>
        <v>0</v>
      </c>
    </row>
    <row r="49" spans="1:6" ht="12.75">
      <c r="A49" s="10">
        <v>3</v>
      </c>
      <c r="B49" s="106" t="s">
        <v>56</v>
      </c>
      <c r="C49" s="107" t="s">
        <v>358</v>
      </c>
      <c r="D49" s="51">
        <v>0</v>
      </c>
      <c r="E49" s="19">
        <v>0</v>
      </c>
      <c r="F49" s="19">
        <f t="shared" si="1"/>
        <v>0</v>
      </c>
    </row>
    <row r="50" spans="1:6" ht="12.75">
      <c r="A50" s="10">
        <v>4</v>
      </c>
      <c r="B50" s="106" t="s">
        <v>359</v>
      </c>
      <c r="C50" s="107" t="s">
        <v>358</v>
      </c>
      <c r="D50" s="51">
        <v>0</v>
      </c>
      <c r="E50" s="19">
        <v>0</v>
      </c>
      <c r="F50" s="19">
        <f t="shared" si="1"/>
        <v>0</v>
      </c>
    </row>
    <row r="51" spans="1:6" ht="12.75">
      <c r="A51" s="10">
        <v>5</v>
      </c>
      <c r="B51" s="9" t="s">
        <v>57</v>
      </c>
      <c r="C51" s="107" t="s">
        <v>360</v>
      </c>
      <c r="D51" s="51">
        <v>0</v>
      </c>
      <c r="E51" s="19">
        <v>0</v>
      </c>
      <c r="F51" s="19">
        <f t="shared" si="1"/>
        <v>0</v>
      </c>
    </row>
    <row r="52" spans="1:6" ht="12.75">
      <c r="A52" s="10">
        <v>6</v>
      </c>
      <c r="B52" s="106" t="s">
        <v>421</v>
      </c>
      <c r="C52" s="107" t="s">
        <v>361</v>
      </c>
      <c r="D52" s="51">
        <v>0</v>
      </c>
      <c r="E52" s="19">
        <v>0</v>
      </c>
      <c r="F52" s="19">
        <f t="shared" si="1"/>
        <v>0</v>
      </c>
    </row>
    <row r="53" spans="1:6" ht="12.75">
      <c r="A53" s="10">
        <v>9</v>
      </c>
      <c r="B53" s="9" t="s">
        <v>58</v>
      </c>
      <c r="C53" s="107" t="s">
        <v>9</v>
      </c>
      <c r="D53" s="51">
        <v>0</v>
      </c>
      <c r="E53" s="19">
        <v>0</v>
      </c>
      <c r="F53" s="19">
        <f t="shared" si="1"/>
        <v>0</v>
      </c>
    </row>
    <row r="54" spans="1:6" ht="12.75">
      <c r="A54" s="10">
        <v>10</v>
      </c>
      <c r="B54" s="9" t="s">
        <v>29</v>
      </c>
      <c r="C54" s="107" t="s">
        <v>362</v>
      </c>
      <c r="D54" s="51">
        <v>0</v>
      </c>
      <c r="E54" s="19">
        <v>0</v>
      </c>
      <c r="F54" s="19">
        <f t="shared" si="1"/>
        <v>0</v>
      </c>
    </row>
    <row r="55" spans="1:6" ht="12.75">
      <c r="A55" s="10">
        <v>11</v>
      </c>
      <c r="B55" s="9" t="s">
        <v>59</v>
      </c>
      <c r="C55" s="107" t="s">
        <v>8</v>
      </c>
      <c r="D55" s="51">
        <v>0</v>
      </c>
      <c r="E55" s="19">
        <v>0</v>
      </c>
      <c r="F55" s="19">
        <f t="shared" si="1"/>
        <v>0</v>
      </c>
    </row>
    <row r="56" spans="1:6" ht="12.75">
      <c r="A56" s="10">
        <v>12</v>
      </c>
      <c r="B56" s="9" t="s">
        <v>60</v>
      </c>
      <c r="C56" s="107" t="s">
        <v>360</v>
      </c>
      <c r="D56" s="51">
        <v>0</v>
      </c>
      <c r="E56" s="19">
        <v>0</v>
      </c>
      <c r="F56" s="19">
        <f t="shared" si="1"/>
        <v>0</v>
      </c>
    </row>
    <row r="57" spans="1:6" ht="12.75">
      <c r="A57" s="10">
        <v>13</v>
      </c>
      <c r="B57" s="106" t="s">
        <v>418</v>
      </c>
      <c r="C57" s="107" t="s">
        <v>73</v>
      </c>
      <c r="D57" s="51">
        <v>0</v>
      </c>
      <c r="E57" s="19">
        <v>0</v>
      </c>
      <c r="F57" s="19">
        <f t="shared" si="1"/>
        <v>0</v>
      </c>
    </row>
    <row r="58" spans="1:6" ht="12.75">
      <c r="A58" s="10">
        <v>14</v>
      </c>
      <c r="B58" s="106" t="s">
        <v>420</v>
      </c>
      <c r="C58" s="107" t="s">
        <v>73</v>
      </c>
      <c r="D58" s="51">
        <v>0</v>
      </c>
      <c r="E58" s="19">
        <v>0</v>
      </c>
      <c r="F58" s="19">
        <f t="shared" si="1"/>
        <v>0</v>
      </c>
    </row>
    <row r="59" spans="1:6" ht="12.75">
      <c r="A59" s="10">
        <v>15</v>
      </c>
      <c r="B59" s="106" t="s">
        <v>419</v>
      </c>
      <c r="C59" s="107" t="s">
        <v>73</v>
      </c>
      <c r="D59" s="51">
        <v>0</v>
      </c>
      <c r="E59" s="19">
        <v>0</v>
      </c>
      <c r="F59" s="19">
        <f t="shared" si="1"/>
        <v>0</v>
      </c>
    </row>
    <row r="60" spans="1:6" ht="12.75">
      <c r="A60" s="10">
        <v>16</v>
      </c>
      <c r="B60" s="106" t="s">
        <v>389</v>
      </c>
      <c r="C60" s="107" t="s">
        <v>73</v>
      </c>
      <c r="D60" s="51">
        <v>0</v>
      </c>
      <c r="E60" s="19">
        <v>0</v>
      </c>
      <c r="F60" s="19">
        <f t="shared" si="1"/>
        <v>0</v>
      </c>
    </row>
    <row r="61" spans="1:6" ht="12.75">
      <c r="A61" s="10">
        <v>17</v>
      </c>
      <c r="B61" s="106" t="s">
        <v>363</v>
      </c>
      <c r="C61" s="107" t="s">
        <v>352</v>
      </c>
      <c r="D61" s="51">
        <v>0</v>
      </c>
      <c r="E61" s="19">
        <v>0</v>
      </c>
      <c r="F61" s="19">
        <f t="shared" si="1"/>
        <v>0</v>
      </c>
    </row>
    <row r="62" spans="1:6" ht="12.75">
      <c r="A62" s="10">
        <v>18</v>
      </c>
      <c r="B62" s="106" t="s">
        <v>413</v>
      </c>
      <c r="C62" s="107" t="s">
        <v>5</v>
      </c>
      <c r="D62" s="51">
        <v>0</v>
      </c>
      <c r="E62" s="19">
        <v>0</v>
      </c>
      <c r="F62" s="19">
        <f>SUM(D62:E62)</f>
        <v>0</v>
      </c>
    </row>
    <row r="63" spans="1:6" ht="13.5" thickBot="1">
      <c r="A63" s="10"/>
      <c r="B63" s="9"/>
      <c r="C63" s="43"/>
      <c r="D63" s="44"/>
      <c r="E63" s="19"/>
      <c r="F63" s="19"/>
    </row>
    <row r="64" spans="1:6" ht="13.5" thickBot="1">
      <c r="A64" s="11" t="s">
        <v>15</v>
      </c>
      <c r="B64" s="7" t="s">
        <v>63</v>
      </c>
      <c r="C64" s="40"/>
      <c r="D64" s="42">
        <f>SUM(D65:D76)</f>
        <v>0</v>
      </c>
      <c r="E64" s="18">
        <f>SUM(E65:E76)</f>
        <v>0</v>
      </c>
      <c r="F64" s="18">
        <f>SUM(F65:F76)</f>
        <v>0</v>
      </c>
    </row>
    <row r="65" spans="1:6" ht="12.75">
      <c r="A65" s="10">
        <v>1</v>
      </c>
      <c r="B65" s="106" t="s">
        <v>364</v>
      </c>
      <c r="C65" s="107" t="s">
        <v>38</v>
      </c>
      <c r="D65" s="44">
        <v>0</v>
      </c>
      <c r="E65" s="19">
        <v>0</v>
      </c>
      <c r="F65" s="19">
        <f aca="true" t="shared" si="2" ref="F65:F76">SUM(D65:E65)</f>
        <v>0</v>
      </c>
    </row>
    <row r="66" spans="1:6" ht="12.75">
      <c r="A66" s="10">
        <v>4</v>
      </c>
      <c r="B66" s="9" t="s">
        <v>64</v>
      </c>
      <c r="C66" s="107" t="s">
        <v>38</v>
      </c>
      <c r="D66" s="44">
        <v>0</v>
      </c>
      <c r="E66" s="19">
        <v>0</v>
      </c>
      <c r="F66" s="19">
        <f t="shared" si="2"/>
        <v>0</v>
      </c>
    </row>
    <row r="67" spans="1:6" ht="12.75">
      <c r="A67" s="10">
        <v>5</v>
      </c>
      <c r="B67" s="9" t="s">
        <v>65</v>
      </c>
      <c r="C67" s="107" t="s">
        <v>38</v>
      </c>
      <c r="D67" s="44">
        <v>0</v>
      </c>
      <c r="E67" s="19">
        <v>0</v>
      </c>
      <c r="F67" s="19">
        <f t="shared" si="2"/>
        <v>0</v>
      </c>
    </row>
    <row r="68" spans="1:6" ht="12.75">
      <c r="A68" s="10">
        <v>5</v>
      </c>
      <c r="B68" s="106" t="s">
        <v>390</v>
      </c>
      <c r="C68" s="107" t="s">
        <v>391</v>
      </c>
      <c r="D68" s="44">
        <v>0</v>
      </c>
      <c r="E68" s="19">
        <v>0</v>
      </c>
      <c r="F68" s="19">
        <f>SUM(D68:E68)</f>
        <v>0</v>
      </c>
    </row>
    <row r="69" spans="1:6" ht="12.75">
      <c r="A69" s="10">
        <v>6</v>
      </c>
      <c r="B69" s="9" t="s">
        <v>66</v>
      </c>
      <c r="C69" s="118" t="s">
        <v>17</v>
      </c>
      <c r="D69" s="44">
        <v>0</v>
      </c>
      <c r="E69" s="19">
        <v>0</v>
      </c>
      <c r="F69" s="19">
        <f t="shared" si="2"/>
        <v>0</v>
      </c>
    </row>
    <row r="70" spans="1:6" ht="12.75">
      <c r="A70" s="10">
        <v>7</v>
      </c>
      <c r="B70" s="106" t="s">
        <v>365</v>
      </c>
      <c r="C70" s="118" t="s">
        <v>392</v>
      </c>
      <c r="D70" s="44">
        <v>0</v>
      </c>
      <c r="E70" s="19">
        <v>0</v>
      </c>
      <c r="F70" s="19">
        <f t="shared" si="2"/>
        <v>0</v>
      </c>
    </row>
    <row r="71" spans="1:6" ht="12.75">
      <c r="A71" s="10">
        <v>8</v>
      </c>
      <c r="B71" s="9" t="s">
        <v>67</v>
      </c>
      <c r="C71" s="118" t="s">
        <v>392</v>
      </c>
      <c r="D71" s="44">
        <v>0</v>
      </c>
      <c r="E71" s="19">
        <v>0</v>
      </c>
      <c r="F71" s="19">
        <f t="shared" si="2"/>
        <v>0</v>
      </c>
    </row>
    <row r="72" spans="1:6" ht="12.75">
      <c r="A72" s="10">
        <v>9</v>
      </c>
      <c r="B72" s="9" t="s">
        <v>68</v>
      </c>
      <c r="C72" s="118" t="s">
        <v>17</v>
      </c>
      <c r="D72" s="44">
        <v>0</v>
      </c>
      <c r="E72" s="19">
        <v>0</v>
      </c>
      <c r="F72" s="19">
        <f t="shared" si="2"/>
        <v>0</v>
      </c>
    </row>
    <row r="73" spans="1:6" ht="12.75">
      <c r="A73" s="10">
        <v>10</v>
      </c>
      <c r="B73" s="106" t="s">
        <v>353</v>
      </c>
      <c r="C73" s="118" t="s">
        <v>17</v>
      </c>
      <c r="D73" s="44">
        <v>0</v>
      </c>
      <c r="E73" s="19">
        <v>0</v>
      </c>
      <c r="F73" s="19">
        <f t="shared" si="2"/>
        <v>0</v>
      </c>
    </row>
    <row r="74" spans="1:6" ht="12.75">
      <c r="A74" s="10">
        <v>12</v>
      </c>
      <c r="B74" s="106" t="s">
        <v>393</v>
      </c>
      <c r="C74" s="118" t="s">
        <v>17</v>
      </c>
      <c r="D74" s="44">
        <v>0</v>
      </c>
      <c r="E74" s="19">
        <v>0</v>
      </c>
      <c r="F74" s="19">
        <f t="shared" si="2"/>
        <v>0</v>
      </c>
    </row>
    <row r="75" spans="1:6" ht="12.75">
      <c r="A75" s="10">
        <v>14</v>
      </c>
      <c r="B75" s="106" t="s">
        <v>394</v>
      </c>
      <c r="C75" s="118" t="s">
        <v>395</v>
      </c>
      <c r="D75" s="44">
        <v>0</v>
      </c>
      <c r="E75" s="19">
        <v>0</v>
      </c>
      <c r="F75" s="19">
        <f t="shared" si="2"/>
        <v>0</v>
      </c>
    </row>
    <row r="76" spans="1:6" ht="12.75">
      <c r="A76" s="10">
        <v>17</v>
      </c>
      <c r="B76" s="9" t="s">
        <v>69</v>
      </c>
      <c r="C76" s="118" t="s">
        <v>62</v>
      </c>
      <c r="D76" s="44">
        <v>0</v>
      </c>
      <c r="E76" s="19">
        <v>0</v>
      </c>
      <c r="F76" s="19">
        <f t="shared" si="2"/>
        <v>0</v>
      </c>
    </row>
    <row r="77" spans="1:6" ht="13.5" thickBot="1">
      <c r="A77" s="10"/>
      <c r="B77" s="9"/>
      <c r="C77" s="54"/>
      <c r="D77" s="44"/>
      <c r="E77" s="19"/>
      <c r="F77" s="19"/>
    </row>
    <row r="78" spans="1:6" ht="13.5" thickBot="1">
      <c r="A78" s="28" t="s">
        <v>16</v>
      </c>
      <c r="B78" s="29" t="s">
        <v>19</v>
      </c>
      <c r="C78" s="55"/>
      <c r="D78" s="42">
        <f>SUM(D79:D86)</f>
        <v>0</v>
      </c>
      <c r="E78" s="18">
        <f>SUM(E79:E86)</f>
        <v>0</v>
      </c>
      <c r="F78" s="18">
        <f>SUM(F79:F86)</f>
        <v>0</v>
      </c>
    </row>
    <row r="79" spans="1:6" ht="12.75">
      <c r="A79" s="10">
        <v>1</v>
      </c>
      <c r="B79" s="106" t="s">
        <v>368</v>
      </c>
      <c r="C79" s="107" t="s">
        <v>70</v>
      </c>
      <c r="D79" s="44">
        <v>0</v>
      </c>
      <c r="E79" s="19">
        <v>0</v>
      </c>
      <c r="F79" s="19">
        <f aca="true" t="shared" si="3" ref="F79:F86">SUM(D79:E79)</f>
        <v>0</v>
      </c>
    </row>
    <row r="80" spans="1:6" ht="12.75">
      <c r="A80" s="10">
        <v>1</v>
      </c>
      <c r="B80" s="106" t="s">
        <v>367</v>
      </c>
      <c r="C80" s="107" t="s">
        <v>62</v>
      </c>
      <c r="D80" s="44">
        <v>0</v>
      </c>
      <c r="E80" s="19">
        <v>0</v>
      </c>
      <c r="F80" s="19">
        <v>0</v>
      </c>
    </row>
    <row r="81" spans="1:6" ht="12.75">
      <c r="A81" s="10">
        <v>1</v>
      </c>
      <c r="B81" s="106" t="s">
        <v>406</v>
      </c>
      <c r="C81" s="107" t="s">
        <v>70</v>
      </c>
      <c r="D81" s="44">
        <v>0</v>
      </c>
      <c r="E81" s="19">
        <v>0</v>
      </c>
      <c r="F81" s="19">
        <v>0</v>
      </c>
    </row>
    <row r="82" spans="1:6" ht="12.75">
      <c r="A82" s="10">
        <v>1</v>
      </c>
      <c r="B82" s="106" t="s">
        <v>370</v>
      </c>
      <c r="C82" s="107" t="s">
        <v>371</v>
      </c>
      <c r="D82" s="44">
        <v>0</v>
      </c>
      <c r="E82" s="19">
        <v>0</v>
      </c>
      <c r="F82" s="19">
        <v>0</v>
      </c>
    </row>
    <row r="83" spans="1:6" ht="12.75">
      <c r="A83" s="10">
        <v>4</v>
      </c>
      <c r="B83" s="106" t="s">
        <v>71</v>
      </c>
      <c r="C83" s="107" t="s">
        <v>366</v>
      </c>
      <c r="D83" s="51">
        <v>0</v>
      </c>
      <c r="E83" s="25">
        <v>0</v>
      </c>
      <c r="F83" s="25">
        <f t="shared" si="3"/>
        <v>0</v>
      </c>
    </row>
    <row r="84" spans="1:6" ht="12.75">
      <c r="A84" s="10">
        <v>1</v>
      </c>
      <c r="B84" s="106" t="s">
        <v>407</v>
      </c>
      <c r="C84" s="107" t="s">
        <v>5</v>
      </c>
      <c r="D84" s="44">
        <v>0</v>
      </c>
      <c r="E84" s="19">
        <v>0</v>
      </c>
      <c r="F84" s="19">
        <v>0</v>
      </c>
    </row>
    <row r="85" spans="1:6" ht="12.75">
      <c r="A85" s="10">
        <v>7</v>
      </c>
      <c r="B85" s="9" t="s">
        <v>20</v>
      </c>
      <c r="C85" s="107" t="s">
        <v>369</v>
      </c>
      <c r="D85" s="56">
        <v>0</v>
      </c>
      <c r="E85" s="57">
        <v>0</v>
      </c>
      <c r="F85" s="25">
        <f t="shared" si="3"/>
        <v>0</v>
      </c>
    </row>
    <row r="86" spans="1:6" ht="13.5" thickBot="1">
      <c r="A86" s="12">
        <v>8</v>
      </c>
      <c r="B86" s="119" t="s">
        <v>396</v>
      </c>
      <c r="C86" s="121" t="s">
        <v>397</v>
      </c>
      <c r="D86" s="58">
        <v>0</v>
      </c>
      <c r="E86" s="59">
        <v>0</v>
      </c>
      <c r="F86" s="59">
        <f t="shared" si="3"/>
        <v>0</v>
      </c>
    </row>
    <row r="87" spans="1:6" ht="13.5" thickBot="1">
      <c r="A87" s="110"/>
      <c r="B87" s="120"/>
      <c r="C87" s="112"/>
      <c r="D87" s="113"/>
      <c r="E87" s="114"/>
      <c r="F87" s="114"/>
    </row>
    <row r="88" spans="1:6" ht="13.5" thickBot="1">
      <c r="A88" s="110"/>
      <c r="B88" s="111"/>
      <c r="C88" s="112"/>
      <c r="D88" s="113"/>
      <c r="E88" s="114"/>
      <c r="F88" s="114"/>
    </row>
    <row r="89" spans="1:6" ht="13.5" thickBot="1">
      <c r="A89" s="60" t="s">
        <v>0</v>
      </c>
      <c r="B89" s="27" t="s">
        <v>1</v>
      </c>
      <c r="C89" s="3" t="s">
        <v>2</v>
      </c>
      <c r="D89" s="27" t="s">
        <v>31</v>
      </c>
      <c r="E89" s="3" t="s">
        <v>32</v>
      </c>
      <c r="F89" s="3" t="s">
        <v>33</v>
      </c>
    </row>
    <row r="90" spans="1:6" ht="13.5" thickBot="1">
      <c r="A90" s="19"/>
      <c r="B90" s="30"/>
      <c r="C90" s="43"/>
      <c r="D90" s="61"/>
      <c r="E90" s="62"/>
      <c r="F90" s="50"/>
    </row>
    <row r="91" spans="1:6" ht="13.5" thickBot="1">
      <c r="A91" s="31" t="s">
        <v>18</v>
      </c>
      <c r="B91" s="32" t="s">
        <v>22</v>
      </c>
      <c r="C91" s="40"/>
      <c r="D91" s="42">
        <f>SUM(D92:D99)</f>
        <v>0</v>
      </c>
      <c r="E91" s="18">
        <f>SUM(E92:E99)</f>
        <v>0</v>
      </c>
      <c r="F91" s="18">
        <f>SUM(F92:F99)</f>
        <v>0</v>
      </c>
    </row>
    <row r="92" spans="1:6" ht="12.75">
      <c r="A92" s="19">
        <v>2</v>
      </c>
      <c r="B92" s="115" t="s">
        <v>398</v>
      </c>
      <c r="C92" s="107" t="s">
        <v>400</v>
      </c>
      <c r="D92" s="44">
        <v>0</v>
      </c>
      <c r="E92" s="19">
        <v>0</v>
      </c>
      <c r="F92" s="19">
        <f aca="true" t="shared" si="4" ref="F92:F99">SUM(D92:E92)</f>
        <v>0</v>
      </c>
    </row>
    <row r="93" spans="1:6" ht="12.75">
      <c r="A93" s="19">
        <v>3</v>
      </c>
      <c r="B93" s="115" t="s">
        <v>372</v>
      </c>
      <c r="C93" s="107" t="s">
        <v>374</v>
      </c>
      <c r="D93" s="44">
        <v>0</v>
      </c>
      <c r="E93" s="19">
        <v>0</v>
      </c>
      <c r="F93" s="19">
        <f t="shared" si="4"/>
        <v>0</v>
      </c>
    </row>
    <row r="94" spans="1:6" ht="12.75">
      <c r="A94" s="19">
        <v>4</v>
      </c>
      <c r="B94" s="115" t="s">
        <v>373</v>
      </c>
      <c r="C94" s="107" t="s">
        <v>399</v>
      </c>
      <c r="D94" s="44">
        <v>0</v>
      </c>
      <c r="E94" s="19">
        <v>0</v>
      </c>
      <c r="F94" s="19">
        <f t="shared" si="4"/>
        <v>0</v>
      </c>
    </row>
    <row r="95" spans="1:6" ht="12.75">
      <c r="A95" s="19">
        <v>8</v>
      </c>
      <c r="B95" s="115" t="s">
        <v>408</v>
      </c>
      <c r="C95" s="107" t="s">
        <v>77</v>
      </c>
      <c r="D95" s="44">
        <v>0</v>
      </c>
      <c r="E95" s="19">
        <v>0</v>
      </c>
      <c r="F95" s="19">
        <v>0</v>
      </c>
    </row>
    <row r="96" spans="1:6" ht="12.75">
      <c r="A96" s="19">
        <v>8</v>
      </c>
      <c r="B96" s="115" t="s">
        <v>409</v>
      </c>
      <c r="C96" s="107" t="s">
        <v>17</v>
      </c>
      <c r="D96" s="44">
        <v>0</v>
      </c>
      <c r="E96" s="19">
        <v>0</v>
      </c>
      <c r="F96" s="19">
        <f t="shared" si="4"/>
        <v>0</v>
      </c>
    </row>
    <row r="97" spans="1:6" ht="12.75">
      <c r="A97" s="19">
        <v>9</v>
      </c>
      <c r="B97" s="30" t="s">
        <v>72</v>
      </c>
      <c r="C97" s="107" t="s">
        <v>375</v>
      </c>
      <c r="D97" s="44">
        <v>0</v>
      </c>
      <c r="E97" s="19">
        <v>0</v>
      </c>
      <c r="F97" s="19">
        <f t="shared" si="4"/>
        <v>0</v>
      </c>
    </row>
    <row r="98" spans="1:6" ht="12.75">
      <c r="A98" s="19">
        <v>11</v>
      </c>
      <c r="B98" s="30" t="s">
        <v>30</v>
      </c>
      <c r="C98" s="107" t="s">
        <v>352</v>
      </c>
      <c r="D98" s="44">
        <v>0</v>
      </c>
      <c r="E98" s="19">
        <v>0</v>
      </c>
      <c r="F98" s="19">
        <f t="shared" si="4"/>
        <v>0</v>
      </c>
    </row>
    <row r="99" spans="1:6" ht="12.75">
      <c r="A99" s="19">
        <v>16</v>
      </c>
      <c r="B99" s="30" t="s">
        <v>23</v>
      </c>
      <c r="C99" s="107" t="s">
        <v>400</v>
      </c>
      <c r="D99" s="44">
        <v>0</v>
      </c>
      <c r="E99" s="19">
        <v>0</v>
      </c>
      <c r="F99" s="19">
        <f t="shared" si="4"/>
        <v>0</v>
      </c>
    </row>
    <row r="100" spans="1:6" ht="12.75">
      <c r="A100" s="19">
        <v>16</v>
      </c>
      <c r="B100" s="115" t="s">
        <v>426</v>
      </c>
      <c r="C100" s="107" t="s">
        <v>5</v>
      </c>
      <c r="D100" s="44">
        <v>0</v>
      </c>
      <c r="E100" s="19">
        <v>0</v>
      </c>
      <c r="F100" s="19">
        <f>SUM(D100:E100)</f>
        <v>0</v>
      </c>
    </row>
    <row r="101" spans="1:6" ht="13.5" thickBot="1">
      <c r="A101" s="19"/>
      <c r="B101" s="30"/>
      <c r="C101" s="43"/>
      <c r="D101" s="65"/>
      <c r="E101" s="31"/>
      <c r="F101" s="19"/>
    </row>
    <row r="102" spans="1:6" ht="13.5" thickBot="1">
      <c r="A102" s="63" t="s">
        <v>21</v>
      </c>
      <c r="B102" s="64" t="s">
        <v>26</v>
      </c>
      <c r="C102" s="55"/>
      <c r="D102" s="42">
        <f>SUM(D103:D109)</f>
        <v>0</v>
      </c>
      <c r="E102" s="18">
        <f>SUM(E103:E109)</f>
        <v>0</v>
      </c>
      <c r="F102" s="18">
        <f>SUM(F103:F109)</f>
        <v>0</v>
      </c>
    </row>
    <row r="103" spans="1:6" ht="12.75">
      <c r="A103" s="19">
        <v>1</v>
      </c>
      <c r="B103" s="115" t="s">
        <v>402</v>
      </c>
      <c r="C103" s="107" t="s">
        <v>5</v>
      </c>
      <c r="D103" s="51">
        <v>0</v>
      </c>
      <c r="E103" s="25">
        <v>0</v>
      </c>
      <c r="F103" s="19">
        <f aca="true" t="shared" si="5" ref="F103:F109">SUM(D103:E103)</f>
        <v>0</v>
      </c>
    </row>
    <row r="104" spans="1:6" ht="12.75">
      <c r="A104" s="20">
        <v>2</v>
      </c>
      <c r="B104" s="122" t="s">
        <v>403</v>
      </c>
      <c r="C104" s="21" t="s">
        <v>8</v>
      </c>
      <c r="D104" s="67">
        <v>0</v>
      </c>
      <c r="E104" s="68">
        <v>0</v>
      </c>
      <c r="F104" s="19">
        <f t="shared" si="5"/>
        <v>0</v>
      </c>
    </row>
    <row r="105" spans="1:6" ht="12.75">
      <c r="A105" s="20">
        <v>3</v>
      </c>
      <c r="B105" s="122" t="s">
        <v>410</v>
      </c>
      <c r="C105" s="116" t="s">
        <v>411</v>
      </c>
      <c r="D105" s="67">
        <v>0</v>
      </c>
      <c r="E105" s="68">
        <v>0</v>
      </c>
      <c r="F105" s="19">
        <f t="shared" si="5"/>
        <v>0</v>
      </c>
    </row>
    <row r="106" spans="1:6" ht="12.75">
      <c r="A106" s="20">
        <v>4</v>
      </c>
      <c r="B106" s="122" t="s">
        <v>412</v>
      </c>
      <c r="C106" s="116" t="s">
        <v>423</v>
      </c>
      <c r="D106" s="67">
        <v>0</v>
      </c>
      <c r="E106" s="68">
        <v>0</v>
      </c>
      <c r="F106" s="19">
        <f t="shared" si="5"/>
        <v>0</v>
      </c>
    </row>
    <row r="107" spans="1:6" ht="12.75">
      <c r="A107" s="20">
        <v>5</v>
      </c>
      <c r="B107" s="122" t="s">
        <v>422</v>
      </c>
      <c r="C107" s="116" t="s">
        <v>5</v>
      </c>
      <c r="D107" s="67">
        <v>0</v>
      </c>
      <c r="E107" s="68">
        <v>0</v>
      </c>
      <c r="F107" s="19">
        <f t="shared" si="5"/>
        <v>0</v>
      </c>
    </row>
    <row r="108" spans="1:6" ht="12.75">
      <c r="A108" s="20">
        <v>6</v>
      </c>
      <c r="B108" s="122" t="s">
        <v>424</v>
      </c>
      <c r="C108" s="116" t="s">
        <v>5</v>
      </c>
      <c r="D108" s="67">
        <v>0</v>
      </c>
      <c r="E108" s="68">
        <v>0</v>
      </c>
      <c r="F108" s="19">
        <f t="shared" si="5"/>
        <v>0</v>
      </c>
    </row>
    <row r="109" spans="1:6" ht="12.75">
      <c r="A109" s="20">
        <v>7</v>
      </c>
      <c r="B109" s="66"/>
      <c r="C109" s="21"/>
      <c r="D109" s="67">
        <v>0</v>
      </c>
      <c r="E109" s="68">
        <v>0</v>
      </c>
      <c r="F109" s="19">
        <f t="shared" si="5"/>
        <v>0</v>
      </c>
    </row>
    <row r="110" spans="1:6" ht="13.5" thickBot="1">
      <c r="A110" s="20"/>
      <c r="B110" s="66"/>
      <c r="C110" s="21"/>
      <c r="D110" s="67"/>
      <c r="E110" s="68"/>
      <c r="F110" s="20"/>
    </row>
    <row r="111" spans="1:6" ht="13.5" thickBot="1">
      <c r="A111" s="31" t="s">
        <v>24</v>
      </c>
      <c r="B111" s="123" t="s">
        <v>379</v>
      </c>
      <c r="C111" s="40"/>
      <c r="D111" s="42">
        <f>SUM(D112:D114)</f>
        <v>0</v>
      </c>
      <c r="E111" s="18">
        <f>SUM(E112:E114)</f>
        <v>0</v>
      </c>
      <c r="F111" s="18">
        <f>SUM(F112:F114)</f>
        <v>0</v>
      </c>
    </row>
    <row r="112" spans="1:6" ht="12.75">
      <c r="A112" s="19">
        <v>1</v>
      </c>
      <c r="B112" s="30" t="s">
        <v>75</v>
      </c>
      <c r="C112" s="107" t="s">
        <v>377</v>
      </c>
      <c r="D112" s="51">
        <v>0</v>
      </c>
      <c r="E112" s="25">
        <v>0</v>
      </c>
      <c r="F112" s="19">
        <f>SUM(D112:E112)</f>
        <v>0</v>
      </c>
    </row>
    <row r="113" spans="1:6" ht="12.75">
      <c r="A113" s="20">
        <v>2</v>
      </c>
      <c r="B113" s="122" t="s">
        <v>378</v>
      </c>
      <c r="C113" s="116" t="s">
        <v>377</v>
      </c>
      <c r="D113" s="67">
        <v>0</v>
      </c>
      <c r="E113" s="68">
        <v>0</v>
      </c>
      <c r="F113" s="19">
        <f>SUM(D113:E113)</f>
        <v>0</v>
      </c>
    </row>
    <row r="114" spans="1:6" ht="12.75">
      <c r="A114" s="20">
        <v>3</v>
      </c>
      <c r="B114" s="66" t="s">
        <v>76</v>
      </c>
      <c r="C114" s="116" t="s">
        <v>376</v>
      </c>
      <c r="D114" s="67">
        <v>0</v>
      </c>
      <c r="E114" s="68">
        <v>0</v>
      </c>
      <c r="F114" s="19">
        <f>SUM(D114:E114)</f>
        <v>0</v>
      </c>
    </row>
    <row r="115" spans="1:6" ht="12.75">
      <c r="A115" s="20">
        <v>4</v>
      </c>
      <c r="B115" s="122" t="s">
        <v>425</v>
      </c>
      <c r="C115" s="116" t="s">
        <v>5</v>
      </c>
      <c r="D115" s="67"/>
      <c r="E115" s="68"/>
      <c r="F115" s="20"/>
    </row>
    <row r="116" spans="1:6" ht="12.75">
      <c r="A116" s="20"/>
      <c r="B116" s="66"/>
      <c r="C116" s="21"/>
      <c r="D116" s="67"/>
      <c r="E116" s="68"/>
      <c r="F116" s="20"/>
    </row>
    <row r="117" spans="1:6" ht="13.5" thickBot="1">
      <c r="A117" s="26"/>
      <c r="B117" s="70"/>
      <c r="C117" s="52"/>
      <c r="D117" s="58"/>
      <c r="E117" s="59"/>
      <c r="F117" s="26"/>
    </row>
    <row r="118" spans="1:6" ht="13.5" thickBot="1">
      <c r="A118" s="60" t="s">
        <v>0</v>
      </c>
      <c r="B118" s="27" t="s">
        <v>1</v>
      </c>
      <c r="C118" s="3" t="s">
        <v>2</v>
      </c>
      <c r="D118" s="27" t="s">
        <v>31</v>
      </c>
      <c r="E118" s="3" t="s">
        <v>32</v>
      </c>
      <c r="F118" s="3" t="s">
        <v>33</v>
      </c>
    </row>
    <row r="119" spans="1:6" ht="13.5" thickBot="1">
      <c r="A119" s="20"/>
      <c r="B119" s="66"/>
      <c r="C119" s="21"/>
      <c r="D119" s="56"/>
      <c r="E119" s="57"/>
      <c r="F119" s="50"/>
    </row>
    <row r="120" spans="1:6" s="69" customFormat="1" ht="13.5" thickBot="1">
      <c r="A120" s="31" t="s">
        <v>78</v>
      </c>
      <c r="B120" s="32" t="s">
        <v>354</v>
      </c>
      <c r="C120" s="40" t="s">
        <v>356</v>
      </c>
      <c r="D120" s="42">
        <v>0</v>
      </c>
      <c r="E120" s="18">
        <v>0</v>
      </c>
      <c r="F120" s="18">
        <f>SUM(D120:E120)</f>
        <v>0</v>
      </c>
    </row>
    <row r="121" spans="1:6" ht="13.5" thickBot="1">
      <c r="A121" s="20"/>
      <c r="B121" s="66"/>
      <c r="C121" s="21"/>
      <c r="D121" s="71"/>
      <c r="E121" s="72"/>
      <c r="F121" s="20"/>
    </row>
    <row r="122" spans="1:6" s="69" customFormat="1" ht="13.5" thickBot="1">
      <c r="A122" s="31" t="s">
        <v>79</v>
      </c>
      <c r="B122" s="32" t="s">
        <v>80</v>
      </c>
      <c r="C122" s="40"/>
      <c r="D122" s="42">
        <v>0</v>
      </c>
      <c r="E122" s="18">
        <v>0</v>
      </c>
      <c r="F122" s="18">
        <f>SUM(F123:F125)</f>
        <v>0</v>
      </c>
    </row>
    <row r="123" spans="1:6" ht="12.75">
      <c r="A123" s="20">
        <v>1</v>
      </c>
      <c r="B123" s="66" t="s">
        <v>81</v>
      </c>
      <c r="C123" s="116" t="s">
        <v>355</v>
      </c>
      <c r="D123" s="67">
        <v>0</v>
      </c>
      <c r="E123" s="73">
        <v>0</v>
      </c>
      <c r="F123" s="19">
        <f>SUM(D123:E123)</f>
        <v>0</v>
      </c>
    </row>
    <row r="124" spans="1:6" ht="12.75">
      <c r="A124" s="20">
        <v>2</v>
      </c>
      <c r="B124" s="66" t="s">
        <v>82</v>
      </c>
      <c r="C124" s="116" t="s">
        <v>355</v>
      </c>
      <c r="D124" s="67">
        <v>0</v>
      </c>
      <c r="E124" s="25">
        <v>0</v>
      </c>
      <c r="F124" s="19">
        <f>SUM(D124:E124)</f>
        <v>0</v>
      </c>
    </row>
    <row r="125" spans="1:6" ht="12.75">
      <c r="A125" s="20">
        <v>3</v>
      </c>
      <c r="B125" s="122" t="s">
        <v>405</v>
      </c>
      <c r="C125" s="116" t="s">
        <v>355</v>
      </c>
      <c r="D125" s="51">
        <v>0</v>
      </c>
      <c r="E125" s="25">
        <v>0</v>
      </c>
      <c r="F125" s="19">
        <f>SUM(D125:E125)</f>
        <v>0</v>
      </c>
    </row>
    <row r="126" spans="1:6" ht="13.5" thickBot="1">
      <c r="A126" s="20"/>
      <c r="B126" s="66"/>
      <c r="C126" s="21"/>
      <c r="D126" s="61"/>
      <c r="E126" s="74"/>
      <c r="F126" s="75"/>
    </row>
    <row r="127" spans="1:6" ht="13.5" thickBot="1">
      <c r="A127" s="20"/>
      <c r="B127" s="66"/>
      <c r="C127" s="21"/>
      <c r="D127" s="61"/>
      <c r="E127" s="60"/>
      <c r="F127" s="76"/>
    </row>
    <row r="128" spans="1:6" s="69" customFormat="1" ht="13.5" thickBot="1">
      <c r="A128" s="31" t="s">
        <v>84</v>
      </c>
      <c r="B128" s="32" t="s">
        <v>85</v>
      </c>
      <c r="C128" s="40" t="s">
        <v>356</v>
      </c>
      <c r="D128" s="42">
        <v>0</v>
      </c>
      <c r="E128" s="18">
        <v>0</v>
      </c>
      <c r="F128" s="18">
        <f>SUM(D128:E128)</f>
        <v>0</v>
      </c>
    </row>
    <row r="129" spans="1:6" s="69" customFormat="1" ht="12.75">
      <c r="A129" s="72"/>
      <c r="B129" s="124"/>
      <c r="C129" s="125"/>
      <c r="D129" s="104"/>
      <c r="E129" s="105"/>
      <c r="F129" s="105"/>
    </row>
    <row r="130" spans="1:6" s="69" customFormat="1" ht="12.75">
      <c r="A130" s="72" t="s">
        <v>84</v>
      </c>
      <c r="B130" s="124" t="s">
        <v>380</v>
      </c>
      <c r="C130" s="125" t="s">
        <v>356</v>
      </c>
      <c r="D130" s="104">
        <v>0</v>
      </c>
      <c r="E130" s="105">
        <v>0</v>
      </c>
      <c r="F130" s="105">
        <v>0</v>
      </c>
    </row>
    <row r="131" spans="1:6" ht="13.5" thickBot="1">
      <c r="A131" s="20"/>
      <c r="B131" s="66"/>
      <c r="C131" s="21"/>
      <c r="D131" s="71"/>
      <c r="E131" s="72"/>
      <c r="F131" s="20"/>
    </row>
    <row r="132" spans="1:6" s="69" customFormat="1" ht="13.5" thickBot="1">
      <c r="A132" s="31" t="s">
        <v>86</v>
      </c>
      <c r="B132" s="32" t="s">
        <v>87</v>
      </c>
      <c r="C132" s="40" t="s">
        <v>356</v>
      </c>
      <c r="D132" s="42">
        <v>0</v>
      </c>
      <c r="E132" s="18">
        <v>0</v>
      </c>
      <c r="F132" s="18">
        <f>SUM(D132:E132)</f>
        <v>0</v>
      </c>
    </row>
    <row r="133" spans="1:6" ht="13.5" thickBot="1">
      <c r="A133" s="20"/>
      <c r="B133" s="66"/>
      <c r="C133" s="21"/>
      <c r="D133" s="71"/>
      <c r="E133" s="72"/>
      <c r="F133" s="20"/>
    </row>
    <row r="134" spans="1:6" s="69" customFormat="1" ht="13.5" thickBot="1">
      <c r="A134" s="31" t="s">
        <v>88</v>
      </c>
      <c r="B134" s="32" t="s">
        <v>401</v>
      </c>
      <c r="C134" s="40" t="s">
        <v>356</v>
      </c>
      <c r="D134" s="42">
        <v>0</v>
      </c>
      <c r="E134" s="18">
        <v>0</v>
      </c>
      <c r="F134" s="18">
        <f>SUM(D134:E134)</f>
        <v>0</v>
      </c>
    </row>
    <row r="135" spans="1:6" ht="13.5" thickBot="1">
      <c r="A135" s="20"/>
      <c r="B135" s="66"/>
      <c r="C135" s="21"/>
      <c r="D135" s="71"/>
      <c r="E135" s="72"/>
      <c r="F135" s="20"/>
    </row>
    <row r="136" spans="1:6" s="69" customFormat="1" ht="13.5" thickBot="1">
      <c r="A136" s="31" t="s">
        <v>89</v>
      </c>
      <c r="B136" s="32" t="s">
        <v>90</v>
      </c>
      <c r="C136" s="40" t="s">
        <v>356</v>
      </c>
      <c r="D136" s="42">
        <v>0</v>
      </c>
      <c r="E136" s="18">
        <v>0</v>
      </c>
      <c r="F136" s="18">
        <f>SUM(D136:E136)</f>
        <v>0</v>
      </c>
    </row>
    <row r="137" spans="1:6" ht="13.5" thickBot="1">
      <c r="A137" s="20"/>
      <c r="B137" s="66"/>
      <c r="C137" s="21"/>
      <c r="D137" s="71"/>
      <c r="E137" s="72"/>
      <c r="F137" s="20"/>
    </row>
    <row r="138" spans="1:6" s="69" customFormat="1" ht="13.5" thickBot="1">
      <c r="A138" s="31" t="s">
        <v>91</v>
      </c>
      <c r="B138" s="32" t="s">
        <v>92</v>
      </c>
      <c r="C138" s="40" t="s">
        <v>356</v>
      </c>
      <c r="D138" s="42">
        <v>0</v>
      </c>
      <c r="E138" s="18">
        <v>0</v>
      </c>
      <c r="F138" s="18">
        <f>SUM(D138:E138)</f>
        <v>0</v>
      </c>
    </row>
    <row r="139" spans="1:6" ht="13.5" thickBot="1">
      <c r="A139" s="52"/>
      <c r="B139" s="70"/>
      <c r="C139" s="52"/>
      <c r="D139" s="77"/>
      <c r="E139" s="33"/>
      <c r="F139" s="33"/>
    </row>
    <row r="140" spans="1:6" ht="30" customHeight="1" thickBot="1">
      <c r="A140" s="34"/>
      <c r="B140" s="78"/>
      <c r="C140" s="34"/>
      <c r="D140" s="79">
        <f>D3+D9+D21+D35+D47+D64+D78+D91+D102+D111+D120+D122+D128+D132+D134+D136+D138</f>
        <v>0</v>
      </c>
      <c r="E140" s="35">
        <f>E3+E9+E21+E35+E47+E64+E78+E91+E102+E111+E120+E122+E128+E132+E134+E136+E138</f>
        <v>0</v>
      </c>
      <c r="F140" s="80">
        <f>F3+F9+F21+F35+F47+F64+F78+F91+F102+F111+F120+F122+F128+F132+F134+F136+F138</f>
        <v>0</v>
      </c>
    </row>
    <row r="141" spans="2:4" ht="12.75">
      <c r="B141" s="16"/>
      <c r="C141" s="1"/>
      <c r="D141" s="1"/>
    </row>
    <row r="142" spans="2:4" ht="12.75">
      <c r="B142" s="16"/>
      <c r="C142" s="1"/>
      <c r="D142" s="36"/>
    </row>
    <row r="143" spans="2:4" ht="12.75">
      <c r="B143" s="16"/>
      <c r="C143" s="1"/>
      <c r="D143" s="36"/>
    </row>
    <row r="144" spans="2:6" s="81" customFormat="1" ht="15.75">
      <c r="B144" s="82"/>
      <c r="C144" s="83"/>
      <c r="D144" s="84" t="s">
        <v>27</v>
      </c>
      <c r="F144" s="85">
        <f>SUM(F140:F142)</f>
        <v>0</v>
      </c>
    </row>
    <row r="145" spans="2:4" ht="12.75">
      <c r="B145" s="16"/>
      <c r="C145" s="1"/>
      <c r="D145" s="36"/>
    </row>
    <row r="146" spans="2:6" ht="12.75">
      <c r="B146" s="16"/>
      <c r="C146" s="1"/>
      <c r="D146" s="117" t="s">
        <v>357</v>
      </c>
      <c r="F146" s="15">
        <f>F144*0.18</f>
        <v>0</v>
      </c>
    </row>
    <row r="147" spans="2:4" ht="12.75">
      <c r="B147" s="16"/>
      <c r="C147" s="1"/>
      <c r="D147" s="36"/>
    </row>
    <row r="148" spans="2:6" s="37" customFormat="1" ht="20.25">
      <c r="B148" s="86"/>
      <c r="C148" s="38"/>
      <c r="D148" s="39" t="s">
        <v>93</v>
      </c>
      <c r="F148" s="87">
        <f>SUM(F144:F146)</f>
        <v>0</v>
      </c>
    </row>
    <row r="149" spans="2:4" ht="12.75">
      <c r="B149" s="16"/>
      <c r="C149" s="1"/>
      <c r="D149" s="1"/>
    </row>
    <row r="150" spans="2:4" ht="12.75">
      <c r="B150" s="16"/>
      <c r="C150" s="1"/>
      <c r="D150" s="1"/>
    </row>
    <row r="151" spans="2:4" ht="12.75">
      <c r="B151" s="16"/>
      <c r="C151" s="1"/>
      <c r="D151" s="1"/>
    </row>
    <row r="152" spans="2:4" ht="12.75">
      <c r="B152" s="16"/>
      <c r="C152" s="1"/>
      <c r="D152" s="1"/>
    </row>
    <row r="153" spans="2:4" ht="12.75">
      <c r="B153" s="16"/>
      <c r="C153" s="1"/>
      <c r="D153" s="1"/>
    </row>
    <row r="154" spans="2:4" ht="12.75">
      <c r="B154" s="16"/>
      <c r="C154" s="1"/>
      <c r="D154" s="1"/>
    </row>
    <row r="155" spans="2:4" ht="12.75">
      <c r="B155" s="16"/>
      <c r="C155" s="1"/>
      <c r="D155" s="1"/>
    </row>
    <row r="156" spans="2:4" ht="12.75">
      <c r="B156" s="16"/>
      <c r="C156" s="1"/>
      <c r="D156" s="1"/>
    </row>
    <row r="157" spans="2:4" ht="12.75">
      <c r="B157" s="16"/>
      <c r="C157" s="1"/>
      <c r="D157" s="1"/>
    </row>
    <row r="158" spans="2:4" ht="12.75">
      <c r="B158" s="16"/>
      <c r="C158" s="1"/>
      <c r="D158" s="1"/>
    </row>
    <row r="159" spans="2:4" ht="12.75">
      <c r="B159" s="16"/>
      <c r="C159" s="1"/>
      <c r="D159" s="1"/>
    </row>
    <row r="160" spans="2:4" ht="12.75">
      <c r="B160" s="16"/>
      <c r="C160" s="1"/>
      <c r="D160" s="1"/>
    </row>
    <row r="161" spans="2:4" ht="12.75">
      <c r="B161" s="16"/>
      <c r="C161" s="1"/>
      <c r="D161" s="1"/>
    </row>
    <row r="162" spans="2:4" ht="12.75">
      <c r="B162" s="16"/>
      <c r="C162" s="1"/>
      <c r="D162" s="1"/>
    </row>
    <row r="163" spans="2:4" ht="12.75">
      <c r="B163" s="16"/>
      <c r="C163" s="1"/>
      <c r="D163" s="1"/>
    </row>
    <row r="164" spans="2:4" ht="12.75">
      <c r="B164" s="16"/>
      <c r="C164" s="1"/>
      <c r="D164" s="1"/>
    </row>
    <row r="165" spans="2:4" ht="12.75">
      <c r="B165" s="16"/>
      <c r="C165" s="1"/>
      <c r="D165" s="1"/>
    </row>
    <row r="166" spans="2:4" ht="12.75">
      <c r="B166" s="16"/>
      <c r="C166" s="1"/>
      <c r="D166" s="1"/>
    </row>
    <row r="167" spans="2:4" ht="12.75">
      <c r="B167" s="16"/>
      <c r="C167" s="1"/>
      <c r="D167" s="1"/>
    </row>
    <row r="168" spans="2:4" ht="12.75">
      <c r="B168" s="16"/>
      <c r="C168" s="1"/>
      <c r="D168" s="1"/>
    </row>
    <row r="169" spans="2:4" ht="12.75">
      <c r="B169" s="16"/>
      <c r="C169" s="1"/>
      <c r="D169" s="1"/>
    </row>
    <row r="170" spans="2:4" ht="12.75">
      <c r="B170" s="16"/>
      <c r="C170" s="1"/>
      <c r="D170" s="1"/>
    </row>
    <row r="171" spans="2:4" ht="12.75">
      <c r="B171" s="16"/>
      <c r="C171" s="1"/>
      <c r="D171" s="1"/>
    </row>
    <row r="172" spans="2:4" ht="12.75">
      <c r="B172" s="16"/>
      <c r="C172" s="1"/>
      <c r="D172" s="1"/>
    </row>
    <row r="173" spans="2:4" ht="12.75">
      <c r="B173" s="16"/>
      <c r="C173" s="1"/>
      <c r="D173" s="1"/>
    </row>
    <row r="174" spans="2:4" ht="12.75">
      <c r="B174" s="16"/>
      <c r="C174" s="1"/>
      <c r="D174" s="1"/>
    </row>
    <row r="175" spans="2:4" ht="12.75">
      <c r="B175" s="16"/>
      <c r="C175" s="1"/>
      <c r="D175" s="1"/>
    </row>
    <row r="176" spans="2:4" ht="12.75">
      <c r="B176" s="16"/>
      <c r="C176" s="1"/>
      <c r="D176" s="1"/>
    </row>
    <row r="177" spans="2:4" ht="12.75">
      <c r="B177" s="16"/>
      <c r="C177" s="1"/>
      <c r="D177" s="1"/>
    </row>
    <row r="178" spans="2:4" ht="12.75">
      <c r="B178" s="16"/>
      <c r="C178" s="1"/>
      <c r="D178" s="1"/>
    </row>
    <row r="179" spans="2:4" ht="12.75">
      <c r="B179" s="16"/>
      <c r="C179" s="1"/>
      <c r="D179" s="1"/>
    </row>
    <row r="180" spans="2:4" ht="12.75">
      <c r="B180" s="16"/>
      <c r="C180" s="1"/>
      <c r="D180" s="1"/>
    </row>
    <row r="181" spans="2:4" ht="12.75">
      <c r="B181" s="16"/>
      <c r="C181" s="1"/>
      <c r="D181" s="1"/>
    </row>
    <row r="182" spans="2:4" ht="12.75">
      <c r="B182" s="16"/>
      <c r="C182" s="1"/>
      <c r="D182" s="1"/>
    </row>
    <row r="183" spans="2:4" ht="12.75">
      <c r="B183" s="16"/>
      <c r="C183" s="1"/>
      <c r="D183" s="1"/>
    </row>
    <row r="184" spans="2:4" ht="12.75">
      <c r="B184" s="16"/>
      <c r="C184" s="1"/>
      <c r="D184" s="1"/>
    </row>
    <row r="185" spans="2:4" ht="12.75">
      <c r="B185" s="16"/>
      <c r="C185" s="1"/>
      <c r="D185" s="1"/>
    </row>
    <row r="186" spans="2:4" ht="12.75">
      <c r="B186" s="16"/>
      <c r="C186" s="1"/>
      <c r="D186" s="1"/>
    </row>
    <row r="187" spans="2:4" ht="12.75">
      <c r="B187" s="16"/>
      <c r="C187" s="1"/>
      <c r="D187" s="1"/>
    </row>
    <row r="188" spans="2:4" ht="12.75">
      <c r="B188" s="16"/>
      <c r="C188" s="1"/>
      <c r="D188" s="1"/>
    </row>
    <row r="189" spans="2:4" ht="12.75">
      <c r="B189" s="16"/>
      <c r="C189" s="1"/>
      <c r="D189" s="1"/>
    </row>
    <row r="190" spans="2:4" ht="12.75">
      <c r="B190" s="16"/>
      <c r="C190" s="1"/>
      <c r="D190" s="1"/>
    </row>
    <row r="191" spans="2:4" ht="12.75">
      <c r="B191" s="16"/>
      <c r="C191" s="1"/>
      <c r="D191" s="1"/>
    </row>
    <row r="192" spans="2:4" ht="12.75">
      <c r="B192" s="16"/>
      <c r="C192" s="1"/>
      <c r="D192" s="1"/>
    </row>
    <row r="193" spans="2:4" ht="12.75">
      <c r="B193" s="16"/>
      <c r="C193" s="1"/>
      <c r="D193" s="1"/>
    </row>
    <row r="194" spans="2:4" ht="12.75">
      <c r="B194" s="16"/>
      <c r="C194" s="1"/>
      <c r="D194" s="1"/>
    </row>
    <row r="195" spans="2:4" ht="12.75">
      <c r="B195" s="16"/>
      <c r="C195" s="1"/>
      <c r="D195" s="1"/>
    </row>
    <row r="196" spans="2:4" ht="12.75">
      <c r="B196" s="16"/>
      <c r="C196" s="1"/>
      <c r="D196" s="1"/>
    </row>
    <row r="197" spans="2:4" ht="12.75">
      <c r="B197" s="16"/>
      <c r="C197" s="1"/>
      <c r="D197" s="1"/>
    </row>
    <row r="198" spans="2:4" ht="12.75">
      <c r="B198" s="16"/>
      <c r="C198" s="1"/>
      <c r="D198" s="1"/>
    </row>
    <row r="199" spans="2:4" ht="12.75">
      <c r="B199" s="16"/>
      <c r="C199" s="1"/>
      <c r="D199" s="1"/>
    </row>
    <row r="200" spans="2:4" ht="12.75">
      <c r="B200" s="16"/>
      <c r="C200" s="1"/>
      <c r="D200" s="1"/>
    </row>
    <row r="201" spans="2:4" ht="12.75">
      <c r="B201" s="16"/>
      <c r="C201" s="1"/>
      <c r="D201" s="1"/>
    </row>
    <row r="202" spans="2:4" ht="12.75">
      <c r="B202" s="16"/>
      <c r="C202" s="1"/>
      <c r="D202" s="1"/>
    </row>
    <row r="203" spans="2:4" ht="12.75">
      <c r="B203" s="16"/>
      <c r="C203" s="1"/>
      <c r="D203" s="1"/>
    </row>
    <row r="204" spans="2:4" ht="12.75">
      <c r="B204" s="16"/>
      <c r="C204" s="1"/>
      <c r="D204" s="1"/>
    </row>
    <row r="205" spans="2:4" ht="12.75">
      <c r="B205" s="16"/>
      <c r="C205" s="1"/>
      <c r="D205" s="1"/>
    </row>
    <row r="206" spans="2:4" ht="12.75">
      <c r="B206" s="16"/>
      <c r="C206" s="1"/>
      <c r="D206" s="1"/>
    </row>
    <row r="207" spans="2:4" ht="12.75">
      <c r="B207" s="16"/>
      <c r="C207" s="1"/>
      <c r="D207" s="1"/>
    </row>
    <row r="208" spans="2:4" ht="12.75">
      <c r="B208" s="16"/>
      <c r="C208" s="1"/>
      <c r="D208" s="1"/>
    </row>
    <row r="209" spans="2:4" ht="12.75">
      <c r="B209" s="16"/>
      <c r="C209" s="1"/>
      <c r="D209" s="1"/>
    </row>
    <row r="210" spans="2:4" ht="12.75">
      <c r="B210" s="16"/>
      <c r="C210" s="1"/>
      <c r="D210" s="1"/>
    </row>
    <row r="211" spans="2:4" ht="12.75">
      <c r="B211" s="16"/>
      <c r="C211" s="1"/>
      <c r="D211" s="1"/>
    </row>
    <row r="212" spans="2:4" ht="12.75">
      <c r="B212" s="16"/>
      <c r="C212" s="1"/>
      <c r="D212" s="1"/>
    </row>
    <row r="213" spans="2:4" ht="12.75">
      <c r="B213" s="16"/>
      <c r="C213" s="1"/>
      <c r="D213" s="1"/>
    </row>
    <row r="214" spans="2:4" ht="12.75">
      <c r="B214" s="16"/>
      <c r="C214" s="1"/>
      <c r="D214" s="1"/>
    </row>
    <row r="215" spans="2:4" ht="12.75">
      <c r="B215" s="16"/>
      <c r="C215" s="1"/>
      <c r="D215" s="1"/>
    </row>
    <row r="216" spans="2:4" ht="12.75">
      <c r="B216" s="16"/>
      <c r="C216" s="1"/>
      <c r="D216" s="1"/>
    </row>
    <row r="217" spans="2:4" ht="12.75">
      <c r="B217" s="16"/>
      <c r="C217" s="1"/>
      <c r="D217" s="1"/>
    </row>
    <row r="218" spans="2:4" ht="12.75">
      <c r="B218" s="16"/>
      <c r="C218" s="1"/>
      <c r="D218" s="1"/>
    </row>
    <row r="219" spans="2:4" ht="12.75">
      <c r="B219" s="16"/>
      <c r="C219" s="1"/>
      <c r="D219" s="1"/>
    </row>
    <row r="220" spans="2:4" ht="12.75">
      <c r="B220" s="16"/>
      <c r="C220" s="1"/>
      <c r="D220" s="1"/>
    </row>
    <row r="221" spans="2:4" ht="12.75">
      <c r="B221" s="16"/>
      <c r="C221" s="1"/>
      <c r="D221" s="1"/>
    </row>
    <row r="222" spans="2:4" ht="12.75">
      <c r="B222" s="16"/>
      <c r="C222" s="1"/>
      <c r="D222" s="1"/>
    </row>
    <row r="223" spans="2:4" ht="12.75">
      <c r="B223" s="16"/>
      <c r="C223" s="1"/>
      <c r="D223" s="1"/>
    </row>
    <row r="224" spans="2:4" ht="12.75">
      <c r="B224" s="16"/>
      <c r="C224" s="1"/>
      <c r="D224" s="1"/>
    </row>
    <row r="225" spans="2:4" ht="12.75">
      <c r="B225" s="16"/>
      <c r="C225" s="1"/>
      <c r="D225" s="1"/>
    </row>
    <row r="226" spans="2:4" ht="12.75">
      <c r="B226" s="16"/>
      <c r="C226" s="1"/>
      <c r="D226" s="1"/>
    </row>
    <row r="227" spans="2:4" ht="12.75">
      <c r="B227" s="16"/>
      <c r="C227" s="1"/>
      <c r="D227" s="1"/>
    </row>
    <row r="228" spans="2:4" ht="12.75">
      <c r="B228" s="16"/>
      <c r="C228" s="1"/>
      <c r="D228" s="1"/>
    </row>
    <row r="229" spans="2:4" ht="12.75">
      <c r="B229" s="16"/>
      <c r="C229" s="1"/>
      <c r="D229" s="1"/>
    </row>
    <row r="230" spans="2:4" ht="12.75">
      <c r="B230" s="16"/>
      <c r="C230" s="1"/>
      <c r="D230" s="1"/>
    </row>
    <row r="231" spans="2:4" ht="12.75">
      <c r="B231" s="16"/>
      <c r="C231" s="1"/>
      <c r="D231" s="1"/>
    </row>
    <row r="232" spans="2:4" ht="12.75">
      <c r="B232" s="16"/>
      <c r="C232" s="1"/>
      <c r="D232" s="1"/>
    </row>
    <row r="233" spans="2:4" ht="12.75">
      <c r="B233" s="16"/>
      <c r="C233" s="1"/>
      <c r="D233" s="1"/>
    </row>
    <row r="234" spans="2:4" ht="12.75">
      <c r="B234" s="16"/>
      <c r="C234" s="1"/>
      <c r="D234" s="1"/>
    </row>
    <row r="235" spans="2:4" ht="12.75">
      <c r="B235" s="16"/>
      <c r="C235" s="1"/>
      <c r="D235" s="1"/>
    </row>
    <row r="236" spans="2:4" ht="12.75">
      <c r="B236" s="16"/>
      <c r="C236" s="1"/>
      <c r="D236" s="1"/>
    </row>
    <row r="237" spans="2:4" ht="12.75">
      <c r="B237" s="16"/>
      <c r="C237" s="1"/>
      <c r="D237" s="1"/>
    </row>
    <row r="238" spans="2:4" ht="12.75">
      <c r="B238" s="16"/>
      <c r="C238" s="1"/>
      <c r="D238" s="1"/>
    </row>
    <row r="239" spans="2:4" ht="12.75">
      <c r="B239" s="16"/>
      <c r="C239" s="1"/>
      <c r="D239" s="1"/>
    </row>
    <row r="240" spans="2:4" ht="12.75">
      <c r="B240" s="16"/>
      <c r="C240" s="1"/>
      <c r="D240" s="1"/>
    </row>
    <row r="241" spans="2:4" ht="12.75">
      <c r="B241" s="16"/>
      <c r="C241" s="1"/>
      <c r="D241" s="1"/>
    </row>
    <row r="242" spans="2:4" ht="12.75">
      <c r="B242" s="16"/>
      <c r="C242" s="1"/>
      <c r="D242" s="1"/>
    </row>
    <row r="243" spans="2:4" ht="12.75">
      <c r="B243" s="16"/>
      <c r="C243" s="1"/>
      <c r="D243" s="1"/>
    </row>
    <row r="244" spans="2:4" ht="12.75">
      <c r="B244" s="16"/>
      <c r="C244" s="1"/>
      <c r="D244" s="1"/>
    </row>
    <row r="245" spans="2:4" ht="12.75">
      <c r="B245" s="16"/>
      <c r="C245" s="1"/>
      <c r="D245" s="1"/>
    </row>
    <row r="246" spans="2:4" ht="12.75">
      <c r="B246" s="16"/>
      <c r="C246" s="1"/>
      <c r="D246" s="1"/>
    </row>
    <row r="247" spans="2:4" ht="12.75">
      <c r="B247" s="16"/>
      <c r="C247" s="1"/>
      <c r="D247" s="1"/>
    </row>
    <row r="248" spans="2:4" ht="12.75">
      <c r="B248" s="16"/>
      <c r="C248" s="1"/>
      <c r="D248" s="1"/>
    </row>
    <row r="249" spans="2:4" ht="12.75">
      <c r="B249" s="16"/>
      <c r="C249" s="1"/>
      <c r="D249" s="1"/>
    </row>
    <row r="250" spans="2:4" ht="12.75">
      <c r="B250" s="16"/>
      <c r="C250" s="1"/>
      <c r="D250" s="1"/>
    </row>
    <row r="251" spans="2:4" ht="12.75">
      <c r="B251" s="16"/>
      <c r="C251" s="1"/>
      <c r="D251" s="1"/>
    </row>
    <row r="252" spans="2:4" ht="12.75">
      <c r="B252" s="16"/>
      <c r="C252" s="1"/>
      <c r="D252" s="1"/>
    </row>
    <row r="253" spans="2:4" ht="12.75">
      <c r="B253" s="16"/>
      <c r="C253" s="1"/>
      <c r="D253" s="1"/>
    </row>
    <row r="254" spans="2:4" ht="12.75">
      <c r="B254" s="16"/>
      <c r="C254" s="1"/>
      <c r="D254" s="1"/>
    </row>
    <row r="255" spans="2:4" ht="12.75">
      <c r="B255" s="16"/>
      <c r="C255" s="1"/>
      <c r="D255" s="1"/>
    </row>
    <row r="256" spans="2:4" ht="12.75">
      <c r="B256" s="16"/>
      <c r="C256" s="1"/>
      <c r="D256" s="1"/>
    </row>
    <row r="257" spans="2:4" ht="12.75">
      <c r="B257" s="16"/>
      <c r="C257" s="1"/>
      <c r="D257" s="1"/>
    </row>
    <row r="258" spans="2:4" ht="12.75">
      <c r="B258" s="16"/>
      <c r="C258" s="1"/>
      <c r="D258" s="1"/>
    </row>
    <row r="259" spans="2:4" ht="12.75">
      <c r="B259" s="16"/>
      <c r="C259" s="1"/>
      <c r="D259" s="1"/>
    </row>
    <row r="260" spans="2:4" ht="12.75">
      <c r="B260" s="16"/>
      <c r="C260" s="1"/>
      <c r="D260" s="1"/>
    </row>
    <row r="261" spans="2:4" ht="12.75">
      <c r="B261" s="16"/>
      <c r="C261" s="1"/>
      <c r="D261" s="1"/>
    </row>
    <row r="262" spans="2:4" ht="12.75">
      <c r="B262" s="16"/>
      <c r="C262" s="1"/>
      <c r="D262" s="1"/>
    </row>
    <row r="263" spans="2:4" ht="12.75">
      <c r="B263" s="16"/>
      <c r="C263" s="1"/>
      <c r="D263" s="1"/>
    </row>
    <row r="264" spans="2:4" ht="12.75">
      <c r="B264" s="16"/>
      <c r="C264" s="1"/>
      <c r="D264" s="1"/>
    </row>
    <row r="265" spans="2:4" ht="12.75">
      <c r="B265" s="16"/>
      <c r="C265" s="1"/>
      <c r="D265" s="1"/>
    </row>
    <row r="266" spans="2:4" ht="12.75">
      <c r="B266" s="16"/>
      <c r="C266" s="1"/>
      <c r="D266" s="1"/>
    </row>
    <row r="267" spans="2:4" ht="12.75">
      <c r="B267" s="16"/>
      <c r="C267" s="1"/>
      <c r="D267" s="1"/>
    </row>
    <row r="268" spans="2:4" ht="12.75">
      <c r="B268" s="16"/>
      <c r="C268" s="1"/>
      <c r="D268" s="1"/>
    </row>
    <row r="269" spans="2:4" ht="12.75">
      <c r="B269" s="16"/>
      <c r="C269" s="1"/>
      <c r="D269" s="1"/>
    </row>
    <row r="270" spans="2:4" ht="12.75">
      <c r="B270" s="16"/>
      <c r="C270" s="1"/>
      <c r="D270" s="1"/>
    </row>
    <row r="271" spans="2:4" ht="12.75">
      <c r="B271" s="16"/>
      <c r="C271" s="1"/>
      <c r="D271" s="1"/>
    </row>
    <row r="272" spans="2:4" ht="12.75">
      <c r="B272" s="16"/>
      <c r="C272" s="1"/>
      <c r="D272" s="1"/>
    </row>
    <row r="273" spans="2:4" ht="12.75">
      <c r="B273" s="16"/>
      <c r="C273" s="1"/>
      <c r="D273" s="1"/>
    </row>
    <row r="274" spans="2:4" ht="12.75">
      <c r="B274" s="16"/>
      <c r="C274" s="16"/>
      <c r="D274" s="1"/>
    </row>
    <row r="275" spans="2:4" ht="12.75">
      <c r="B275" s="16"/>
      <c r="C275" s="16"/>
      <c r="D275" s="1"/>
    </row>
    <row r="276" spans="2:4" ht="12.75">
      <c r="B276" s="16"/>
      <c r="C276" s="16"/>
      <c r="D276" s="1"/>
    </row>
    <row r="277" spans="2:4" ht="12.75">
      <c r="B277" s="16"/>
      <c r="C277" s="16"/>
      <c r="D277" s="1"/>
    </row>
    <row r="278" spans="2:4" ht="12.75">
      <c r="B278" s="16"/>
      <c r="C278" s="16"/>
      <c r="D278" s="1"/>
    </row>
    <row r="279" spans="2:4" ht="12.75">
      <c r="B279" s="16"/>
      <c r="C279" s="16"/>
      <c r="D279" s="1"/>
    </row>
    <row r="280" spans="2:4" ht="12.75">
      <c r="B280" s="16"/>
      <c r="C280" s="16"/>
      <c r="D280" s="1"/>
    </row>
    <row r="281" spans="2:4" ht="12.75">
      <c r="B281" s="16"/>
      <c r="C281" s="16"/>
      <c r="D281" s="1"/>
    </row>
    <row r="282" spans="2:4" ht="12.75">
      <c r="B282" s="16"/>
      <c r="C282" s="16"/>
      <c r="D282" s="1"/>
    </row>
    <row r="283" spans="2:4" ht="12.75">
      <c r="B283" s="16"/>
      <c r="C283" s="16"/>
      <c r="D283" s="1"/>
    </row>
    <row r="284" spans="2:4" ht="12.75">
      <c r="B284" s="16"/>
      <c r="C284" s="16"/>
      <c r="D284" s="1"/>
    </row>
    <row r="285" spans="2:4" ht="12.75">
      <c r="B285" s="16"/>
      <c r="C285" s="16"/>
      <c r="D285" s="1"/>
    </row>
    <row r="286" spans="2:4" ht="12.75">
      <c r="B286" s="16"/>
      <c r="C286" s="16"/>
      <c r="D286" s="1"/>
    </row>
    <row r="287" spans="2:4" ht="12.75">
      <c r="B287" s="16"/>
      <c r="C287" s="16"/>
      <c r="D287" s="1"/>
    </row>
    <row r="288" spans="2:4" ht="12.75">
      <c r="B288" s="16"/>
      <c r="C288" s="16"/>
      <c r="D288" s="1"/>
    </row>
    <row r="289" spans="2:4" ht="12.75">
      <c r="B289" s="16"/>
      <c r="C289" s="16"/>
      <c r="D289" s="1"/>
    </row>
    <row r="290" spans="2:4" ht="12.75">
      <c r="B290" s="16"/>
      <c r="C290" s="16"/>
      <c r="D290" s="1"/>
    </row>
    <row r="291" spans="2:4" ht="12.75">
      <c r="B291" s="16"/>
      <c r="C291" s="16"/>
      <c r="D291" s="1"/>
    </row>
    <row r="292" spans="2:4" ht="12.75">
      <c r="B292" s="16"/>
      <c r="C292" s="16"/>
      <c r="D292" s="1"/>
    </row>
    <row r="293" spans="2:4" ht="12.75">
      <c r="B293" s="16"/>
      <c r="C293" s="16"/>
      <c r="D293" s="1"/>
    </row>
    <row r="294" spans="2:4" ht="12.75">
      <c r="B294" s="16"/>
      <c r="C294" s="16"/>
      <c r="D294" s="1"/>
    </row>
    <row r="295" spans="2:4" ht="12.75">
      <c r="B295" s="16"/>
      <c r="C295" s="16"/>
      <c r="D295" s="1"/>
    </row>
    <row r="296" spans="2:4" ht="12.75">
      <c r="B296" s="16"/>
      <c r="C296" s="16"/>
      <c r="D296" s="1"/>
    </row>
    <row r="297" spans="2:4" ht="12.75">
      <c r="B297" s="16"/>
      <c r="C297" s="16"/>
      <c r="D297" s="1"/>
    </row>
    <row r="298" spans="2:4" ht="12.75">
      <c r="B298" s="16"/>
      <c r="C298" s="16"/>
      <c r="D298" s="1"/>
    </row>
    <row r="299" spans="2:4" ht="12.75">
      <c r="B299" s="16"/>
      <c r="C299" s="16"/>
      <c r="D299" s="1"/>
    </row>
    <row r="300" spans="2:4" ht="12.75">
      <c r="B300" s="16"/>
      <c r="C300" s="16"/>
      <c r="D300" s="1"/>
    </row>
    <row r="301" spans="2:4" ht="12.75">
      <c r="B301" s="16"/>
      <c r="C301" s="16"/>
      <c r="D301" s="1"/>
    </row>
    <row r="302" spans="2:4" ht="12.75">
      <c r="B302" s="16"/>
      <c r="C302" s="16"/>
      <c r="D302" s="1"/>
    </row>
    <row r="303" spans="2:4" ht="12.75">
      <c r="B303" s="16"/>
      <c r="C303" s="16"/>
      <c r="D303" s="1"/>
    </row>
    <row r="304" spans="2:4" ht="12.75">
      <c r="B304" s="16"/>
      <c r="C304" s="16"/>
      <c r="D304" s="1"/>
    </row>
    <row r="305" spans="2:4" ht="12.75">
      <c r="B305" s="16"/>
      <c r="C305" s="16"/>
      <c r="D305" s="1"/>
    </row>
    <row r="306" spans="2:4" ht="12.75">
      <c r="B306" s="16"/>
      <c r="C306" s="16"/>
      <c r="D306" s="1"/>
    </row>
    <row r="307" spans="2:4" ht="12.75">
      <c r="B307" s="16"/>
      <c r="C307" s="16"/>
      <c r="D307" s="1"/>
    </row>
    <row r="308" spans="2:4" ht="12.75">
      <c r="B308" s="16"/>
      <c r="C308" s="16"/>
      <c r="D308" s="1"/>
    </row>
    <row r="309" spans="2:4" ht="12.75">
      <c r="B309" s="16"/>
      <c r="C309" s="16"/>
      <c r="D309" s="1"/>
    </row>
    <row r="310" spans="2:4" ht="12.75">
      <c r="B310" s="16"/>
      <c r="C310" s="16"/>
      <c r="D310" s="1"/>
    </row>
    <row r="311" spans="2:4" ht="12.75">
      <c r="B311" s="16"/>
      <c r="C311" s="16"/>
      <c r="D311" s="1"/>
    </row>
    <row r="312" spans="2:4" ht="12.75">
      <c r="B312" s="16"/>
      <c r="C312" s="16"/>
      <c r="D312" s="1"/>
    </row>
    <row r="313" spans="2:4" ht="12.75">
      <c r="B313" s="16"/>
      <c r="C313" s="16"/>
      <c r="D313" s="1"/>
    </row>
    <row r="314" spans="2:4" ht="12.75">
      <c r="B314" s="16"/>
      <c r="C314" s="16"/>
      <c r="D314" s="1"/>
    </row>
    <row r="315" spans="2:4" ht="12.75">
      <c r="B315" s="16"/>
      <c r="C315" s="16"/>
      <c r="D315" s="1"/>
    </row>
    <row r="316" spans="2:4" ht="12.75">
      <c r="B316" s="16"/>
      <c r="C316" s="16"/>
      <c r="D316" s="1"/>
    </row>
    <row r="317" spans="2:4" ht="12.75">
      <c r="B317" s="16"/>
      <c r="C317" s="16"/>
      <c r="D317" s="1"/>
    </row>
    <row r="318" spans="2:4" ht="12.75">
      <c r="B318" s="16"/>
      <c r="C318" s="16"/>
      <c r="D318" s="1"/>
    </row>
    <row r="319" spans="2:4" ht="12.75">
      <c r="B319" s="16"/>
      <c r="C319" s="16"/>
      <c r="D319" s="1"/>
    </row>
    <row r="320" spans="2:4" ht="12.75">
      <c r="B320" s="16"/>
      <c r="C320" s="16"/>
      <c r="D320" s="1"/>
    </row>
    <row r="321" spans="2:4" ht="12.75">
      <c r="B321" s="16"/>
      <c r="C321" s="16"/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</sheetData>
  <sheetProtection/>
  <printOptions/>
  <pageMargins left="0.83" right="0.34" top="1" bottom="1" header="0.5" footer="0.5"/>
  <pageSetup horizontalDpi="600" verticalDpi="600" orientation="portrait" paperSize="9" r:id="rId1"/>
  <headerFooter alignWithMargins="0">
    <oddHeader>&amp;LPARGI  13  ERAMU  EHITUSTÖÖD</oddHeader>
    <oddFooter>&amp;CNASVA  EHITUS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301">
      <selection activeCell="D317" sqref="D317"/>
    </sheetView>
  </sheetViews>
  <sheetFormatPr defaultColWidth="9.140625" defaultRowHeight="12.75"/>
  <cols>
    <col min="1" max="1" width="4.28125" style="0" customWidth="1"/>
    <col min="2" max="2" width="37.00390625" style="0" customWidth="1"/>
    <col min="3" max="3" width="5.421875" style="0" customWidth="1"/>
    <col min="4" max="4" width="8.28125" style="0" customWidth="1"/>
    <col min="6" max="6" width="12.421875" style="0" customWidth="1"/>
  </cols>
  <sheetData>
    <row r="1" spans="1:6" ht="12.75">
      <c r="A1" s="88" t="s">
        <v>0</v>
      </c>
      <c r="B1" s="88" t="s">
        <v>94</v>
      </c>
      <c r="C1" s="88" t="s">
        <v>95</v>
      </c>
      <c r="D1" s="88" t="s">
        <v>96</v>
      </c>
      <c r="E1" s="88" t="s">
        <v>97</v>
      </c>
      <c r="F1" s="88" t="s">
        <v>28</v>
      </c>
    </row>
    <row r="2" spans="1:6" ht="12.75">
      <c r="A2" s="89"/>
      <c r="B2" s="89"/>
      <c r="C2" s="89"/>
      <c r="D2" s="89"/>
      <c r="E2" s="89"/>
      <c r="F2" s="89"/>
    </row>
    <row r="3" spans="1:6" ht="12.75">
      <c r="A3" s="89"/>
      <c r="B3" s="89" t="s">
        <v>11</v>
      </c>
      <c r="C3" s="89"/>
      <c r="D3" s="89"/>
      <c r="E3" s="89"/>
      <c r="F3" s="89"/>
    </row>
    <row r="4" spans="1:6" ht="12.75">
      <c r="A4" s="89">
        <v>1</v>
      </c>
      <c r="B4" s="89" t="s">
        <v>98</v>
      </c>
      <c r="C4" s="89" t="s">
        <v>99</v>
      </c>
      <c r="D4" s="89">
        <f>'[1]ettevalmistus'!C22</f>
        <v>18</v>
      </c>
      <c r="E4" s="89">
        <f>'[1]ettevalmistus'!G22</f>
        <v>75</v>
      </c>
      <c r="F4" s="89">
        <f>D4*E4</f>
        <v>1350</v>
      </c>
    </row>
    <row r="5" spans="1:6" ht="12.75">
      <c r="A5" s="89"/>
      <c r="B5" s="89"/>
      <c r="C5" s="89"/>
      <c r="D5" s="89"/>
      <c r="E5" s="89"/>
      <c r="F5" s="88">
        <f>SUM(F4)</f>
        <v>1350</v>
      </c>
    </row>
    <row r="6" spans="1:6" ht="12.75">
      <c r="A6" s="89"/>
      <c r="B6" s="89" t="s">
        <v>13</v>
      </c>
      <c r="C6" s="89"/>
      <c r="D6" s="89"/>
      <c r="E6" s="89"/>
      <c r="F6" s="89"/>
    </row>
    <row r="7" spans="1:6" ht="12.75">
      <c r="A7" s="89">
        <v>1</v>
      </c>
      <c r="B7" s="89" t="s">
        <v>100</v>
      </c>
      <c r="C7" s="89" t="s">
        <v>101</v>
      </c>
      <c r="D7" s="89">
        <f>'[1]VUNDAMENT'!C3</f>
        <v>72</v>
      </c>
      <c r="E7" s="89">
        <f>'[1]VUNDAMENT'!G3</f>
        <v>25</v>
      </c>
      <c r="F7" s="89">
        <f>D7*E7</f>
        <v>1800</v>
      </c>
    </row>
    <row r="8" spans="1:6" ht="12.75">
      <c r="A8" s="89">
        <v>2</v>
      </c>
      <c r="B8" s="89" t="s">
        <v>102</v>
      </c>
      <c r="C8" s="89" t="s">
        <v>99</v>
      </c>
      <c r="D8" s="89">
        <f>'[1]VUNDAMENT'!C22</f>
        <v>4.641</v>
      </c>
      <c r="E8" s="89">
        <f>'[1]VUNDAMENT'!G22</f>
        <v>500</v>
      </c>
      <c r="F8" s="90">
        <f aca="true" t="shared" si="0" ref="F8:F18">D8*E8</f>
        <v>2320.5</v>
      </c>
    </row>
    <row r="9" spans="1:6" ht="12.75">
      <c r="A9" s="89">
        <v>3</v>
      </c>
      <c r="B9" s="89" t="s">
        <v>103</v>
      </c>
      <c r="C9" s="89" t="s">
        <v>99</v>
      </c>
      <c r="D9" s="89">
        <f>'[1]VUNDAMENT'!C41</f>
        <v>5.457</v>
      </c>
      <c r="E9" s="89">
        <f>'[1]VUNDAMENT'!G41</f>
        <v>590</v>
      </c>
      <c r="F9" s="90">
        <f t="shared" si="0"/>
        <v>3219.63</v>
      </c>
    </row>
    <row r="10" spans="1:6" ht="12.75">
      <c r="A10" s="89">
        <v>4</v>
      </c>
      <c r="B10" s="89" t="s">
        <v>104</v>
      </c>
      <c r="C10" s="89" t="s">
        <v>99</v>
      </c>
      <c r="D10" s="89">
        <f>'[1]VUNDAMENT'!C60</f>
        <v>8.82</v>
      </c>
      <c r="E10" s="89">
        <f>'[1]VUNDAMENT'!G60</f>
        <v>590</v>
      </c>
      <c r="F10" s="90">
        <f t="shared" si="0"/>
        <v>5203.8</v>
      </c>
    </row>
    <row r="11" spans="1:6" ht="12.75">
      <c r="A11" s="89">
        <v>5</v>
      </c>
      <c r="B11" s="89" t="s">
        <v>105</v>
      </c>
      <c r="C11" s="89" t="s">
        <v>99</v>
      </c>
      <c r="D11" s="89">
        <f>'[1]VUNDAMENT'!C79</f>
        <v>200</v>
      </c>
      <c r="E11" s="89">
        <f>'[1]VUNDAMENT'!G79</f>
        <v>28</v>
      </c>
      <c r="F11" s="90">
        <f t="shared" si="0"/>
        <v>5600</v>
      </c>
    </row>
    <row r="12" spans="1:6" ht="12.75">
      <c r="A12" s="89">
        <v>6</v>
      </c>
      <c r="B12" s="89" t="s">
        <v>106</v>
      </c>
      <c r="C12" s="89" t="s">
        <v>107</v>
      </c>
      <c r="D12" s="89">
        <f>'[1]VUNDAMENT'!C100</f>
        <v>434.3</v>
      </c>
      <c r="E12" s="89">
        <f>'[1]VUNDAMENT'!G100</f>
        <v>17</v>
      </c>
      <c r="F12" s="90">
        <f t="shared" si="0"/>
        <v>7383.1</v>
      </c>
    </row>
    <row r="13" spans="1:6" ht="12.75">
      <c r="A13" s="89">
        <v>7</v>
      </c>
      <c r="B13" s="89" t="s">
        <v>108</v>
      </c>
      <c r="C13" s="89" t="s">
        <v>109</v>
      </c>
      <c r="D13" s="89">
        <f>'[1]VUNDAMENT'!C101</f>
        <v>94.60000000000001</v>
      </c>
      <c r="E13" s="89">
        <f>'[1]VUNDAMENT'!G101</f>
        <v>8</v>
      </c>
      <c r="F13" s="90">
        <f t="shared" si="0"/>
        <v>756.8000000000001</v>
      </c>
    </row>
    <row r="14" spans="1:6" ht="12.75">
      <c r="A14" s="89">
        <v>8</v>
      </c>
      <c r="B14" s="89" t="s">
        <v>110</v>
      </c>
      <c r="C14" s="89" t="s">
        <v>101</v>
      </c>
      <c r="D14" s="89">
        <f>'[1]VUNDAMENT'!C102</f>
        <v>1290</v>
      </c>
      <c r="E14" s="89">
        <f>'[1]VUNDAMENT'!G102</f>
        <v>1.3</v>
      </c>
      <c r="F14" s="90">
        <f t="shared" si="0"/>
        <v>1677</v>
      </c>
    </row>
    <row r="15" spans="1:6" ht="12.75">
      <c r="A15" s="89">
        <v>9</v>
      </c>
      <c r="B15" s="89" t="s">
        <v>111</v>
      </c>
      <c r="C15" s="89" t="s">
        <v>99</v>
      </c>
      <c r="D15" s="89">
        <f>'[1]VUNDAMENT'!C121+'[1]VUNDAMENT'!C144+'[1]VUNDAMENT'!C167+'[1]VUNDAMENT'!C190+'[1]VUNDAMENT'!C213+'[1]VUNDAMENT'!C236+'[1]VUNDAMENT'!C260+'[1]VUNDAMENT'!C280+'[1]VUNDAMENT'!C303</f>
        <v>55.533</v>
      </c>
      <c r="E15" s="89">
        <f>'[1]VUNDAMENT'!G121</f>
        <v>700</v>
      </c>
      <c r="F15" s="90">
        <f t="shared" si="0"/>
        <v>38873.1</v>
      </c>
    </row>
    <row r="16" spans="1:6" ht="12.75">
      <c r="A16" s="89">
        <v>10</v>
      </c>
      <c r="B16" s="89" t="s">
        <v>112</v>
      </c>
      <c r="C16" s="89" t="s">
        <v>109</v>
      </c>
      <c r="D16" s="89">
        <f>'[1]VUNDAMENT'!C122+'[1]VUNDAMENT'!C214+'[1]VUNDAMENT'!C281</f>
        <v>682</v>
      </c>
      <c r="E16" s="91">
        <f>'[1]VUNDAMENT'!G122</f>
        <v>3</v>
      </c>
      <c r="F16" s="90">
        <f t="shared" si="0"/>
        <v>2046</v>
      </c>
    </row>
    <row r="17" spans="1:6" ht="12.75">
      <c r="A17" s="89">
        <v>11</v>
      </c>
      <c r="B17" s="89" t="s">
        <v>113</v>
      </c>
      <c r="C17" s="89" t="s">
        <v>114</v>
      </c>
      <c r="D17" s="89">
        <f>'[1]VUNDAMENT'!C145+'[1]VUNDAMENT'!C168+'[1]VUNDAMENT'!C191+'[1]VUNDAMENT'!C237+'[1]VUNDAMENT'!C304</f>
        <v>450.9</v>
      </c>
      <c r="E17" s="91">
        <f>'[1]VUNDAMENT'!G145</f>
        <v>43</v>
      </c>
      <c r="F17" s="90">
        <f t="shared" si="0"/>
        <v>19388.7</v>
      </c>
    </row>
    <row r="18" spans="1:6" ht="12.75">
      <c r="A18" s="89">
        <v>12</v>
      </c>
      <c r="B18" s="89" t="s">
        <v>115</v>
      </c>
      <c r="C18" s="89" t="s">
        <v>109</v>
      </c>
      <c r="D18" s="89">
        <f>'[1]VUNDAMENT'!C259</f>
        <v>12</v>
      </c>
      <c r="E18" s="89">
        <f>'[1]VUNDAMENT'!G259</f>
        <v>100</v>
      </c>
      <c r="F18" s="90">
        <f t="shared" si="0"/>
        <v>1200</v>
      </c>
    </row>
    <row r="19" spans="1:6" ht="12.75">
      <c r="A19" s="89"/>
      <c r="B19" s="89"/>
      <c r="C19" s="89"/>
      <c r="D19" s="89"/>
      <c r="E19" s="89"/>
      <c r="F19" s="92">
        <f>SUM(F7:F18)</f>
        <v>89468.62999999999</v>
      </c>
    </row>
    <row r="20" spans="1:6" ht="12.75">
      <c r="A20" s="89"/>
      <c r="B20" s="89" t="s">
        <v>116</v>
      </c>
      <c r="C20" s="89"/>
      <c r="D20" s="89"/>
      <c r="E20" s="89"/>
      <c r="F20" s="89"/>
    </row>
    <row r="21" spans="1:6" ht="12.75">
      <c r="A21" s="89">
        <v>1</v>
      </c>
      <c r="B21" s="89" t="s">
        <v>117</v>
      </c>
      <c r="C21" s="89" t="s">
        <v>99</v>
      </c>
      <c r="D21" s="91">
        <f>'[1]I-k terrassid'!C3</f>
        <v>1.175</v>
      </c>
      <c r="E21" s="89">
        <f>'[1]I-k terrassid'!G3</f>
        <v>4500</v>
      </c>
      <c r="F21" s="90">
        <f>D21*E21</f>
        <v>5287.5</v>
      </c>
    </row>
    <row r="22" spans="1:6" ht="12.75">
      <c r="A22" s="89">
        <v>2</v>
      </c>
      <c r="B22" s="89" t="s">
        <v>118</v>
      </c>
      <c r="C22" s="89" t="s">
        <v>114</v>
      </c>
      <c r="D22" s="89">
        <f>'[1]I-k terrassid'!C23</f>
        <v>51.7</v>
      </c>
      <c r="E22" s="89">
        <f>'[1]I-k terrassid'!G23</f>
        <v>200</v>
      </c>
      <c r="F22" s="89">
        <f>D22*E22</f>
        <v>10340</v>
      </c>
    </row>
    <row r="23" spans="1:6" ht="12.75">
      <c r="A23" s="89"/>
      <c r="B23" s="89"/>
      <c r="C23" s="89"/>
      <c r="D23" s="89"/>
      <c r="E23" s="89"/>
      <c r="F23" s="92">
        <f>SUM(F21:F22)</f>
        <v>15627.5</v>
      </c>
    </row>
    <row r="24" spans="1:6" ht="12.75">
      <c r="A24" s="89"/>
      <c r="B24" s="89" t="s">
        <v>119</v>
      </c>
      <c r="C24" s="89"/>
      <c r="D24" s="89"/>
      <c r="E24" s="89"/>
      <c r="F24" s="89"/>
    </row>
    <row r="25" spans="1:6" ht="12.75">
      <c r="A25" s="89">
        <v>1</v>
      </c>
      <c r="B25" s="89" t="s">
        <v>120</v>
      </c>
      <c r="C25" s="89" t="s">
        <v>107</v>
      </c>
      <c r="D25" s="89">
        <f>'[1]müürid'!C79+'[1]müürid'!C101</f>
        <v>2872.7999999999997</v>
      </c>
      <c r="E25" s="89">
        <f>'[1]müürid'!G101</f>
        <v>11</v>
      </c>
      <c r="F25" s="89">
        <f>D25*E25</f>
        <v>31600.799999999996</v>
      </c>
    </row>
    <row r="26" spans="1:6" ht="12.75">
      <c r="A26" s="89">
        <v>2</v>
      </c>
      <c r="B26" s="89" t="s">
        <v>121</v>
      </c>
      <c r="C26" s="89" t="s">
        <v>107</v>
      </c>
      <c r="D26" s="89">
        <f>'[1]müürid'!C123</f>
        <v>1461.6</v>
      </c>
      <c r="E26" s="89">
        <f>'[1]müürid'!G123</f>
        <v>8.5</v>
      </c>
      <c r="F26" s="89">
        <f>D26*E26</f>
        <v>12423.599999999999</v>
      </c>
    </row>
    <row r="27" spans="1:6" ht="12.75">
      <c r="A27" s="89">
        <v>3</v>
      </c>
      <c r="B27" s="89" t="s">
        <v>122</v>
      </c>
      <c r="C27" s="89" t="s">
        <v>109</v>
      </c>
      <c r="D27" s="89">
        <f>'[1]müürid'!C80+'[1]müürid'!C102+'[1]müürid'!C124+'[1]müürid'!C146</f>
        <v>637.2</v>
      </c>
      <c r="E27" s="89">
        <f>'[1]müürid'!G80</f>
        <v>3</v>
      </c>
      <c r="F27" s="90">
        <f aca="true" t="shared" si="1" ref="F27:F34">D27*E27</f>
        <v>1911.6000000000001</v>
      </c>
    </row>
    <row r="28" spans="1:6" ht="12.75">
      <c r="A28" s="89">
        <v>4</v>
      </c>
      <c r="B28" s="89" t="s">
        <v>110</v>
      </c>
      <c r="C28" s="89" t="s">
        <v>101</v>
      </c>
      <c r="D28" s="89">
        <f>'[1]müürid'!C82+'[1]müürid'!C104+'[1]müürid'!C126+'[1]müürid'!C148</f>
        <v>7881</v>
      </c>
      <c r="E28" s="89">
        <f>'[1]müürid'!G148</f>
        <v>1.3</v>
      </c>
      <c r="F28" s="90">
        <f t="shared" si="1"/>
        <v>10245.300000000001</v>
      </c>
    </row>
    <row r="29" spans="1:6" ht="12.75">
      <c r="A29" s="89">
        <v>5</v>
      </c>
      <c r="B29" s="89" t="s">
        <v>111</v>
      </c>
      <c r="C29" s="89" t="s">
        <v>99</v>
      </c>
      <c r="D29" s="89">
        <f>'[1]müürid'!C81+'[1]müürid'!C103+'[1]müürid'!C147</f>
        <v>3.4899999999999998</v>
      </c>
      <c r="E29" s="89">
        <f>'[1]müürid'!G147</f>
        <v>700</v>
      </c>
      <c r="F29" s="90">
        <f t="shared" si="1"/>
        <v>2443</v>
      </c>
    </row>
    <row r="30" spans="1:6" ht="12.75">
      <c r="A30" s="89">
        <v>6</v>
      </c>
      <c r="B30" s="89" t="s">
        <v>123</v>
      </c>
      <c r="C30" s="89" t="s">
        <v>107</v>
      </c>
      <c r="D30" s="89">
        <f>'[1]müürid'!C145</f>
        <v>28</v>
      </c>
      <c r="E30" s="89">
        <f>'[1]müürid'!G145</f>
        <v>16</v>
      </c>
      <c r="F30" s="90">
        <f t="shared" si="1"/>
        <v>448</v>
      </c>
    </row>
    <row r="31" spans="1:6" ht="12.75">
      <c r="A31" s="89">
        <v>7</v>
      </c>
      <c r="B31" s="89" t="s">
        <v>124</v>
      </c>
      <c r="C31" s="89" t="s">
        <v>107</v>
      </c>
      <c r="D31" s="89">
        <f>'[1]müürid'!C3</f>
        <v>7</v>
      </c>
      <c r="E31" s="89">
        <f>'[1]müürid'!G3</f>
        <v>65</v>
      </c>
      <c r="F31" s="90">
        <f t="shared" si="1"/>
        <v>455</v>
      </c>
    </row>
    <row r="32" spans="1:6" ht="12.75">
      <c r="A32" s="89">
        <v>8</v>
      </c>
      <c r="B32" s="89" t="s">
        <v>125</v>
      </c>
      <c r="C32" s="89" t="s">
        <v>107</v>
      </c>
      <c r="D32" s="89">
        <f>'[1]müürid'!C22</f>
        <v>3</v>
      </c>
      <c r="E32" s="89">
        <f>'[1]müürid'!G22</f>
        <v>160</v>
      </c>
      <c r="F32" s="90">
        <f t="shared" si="1"/>
        <v>480</v>
      </c>
    </row>
    <row r="33" spans="1:6" ht="12.75">
      <c r="A33" s="89">
        <v>9</v>
      </c>
      <c r="B33" s="89" t="s">
        <v>126</v>
      </c>
      <c r="C33" s="89" t="s">
        <v>107</v>
      </c>
      <c r="D33" s="89">
        <f>'[1]müürid'!C41</f>
        <v>3</v>
      </c>
      <c r="E33" s="89">
        <f>'[1]müürid'!G41</f>
        <v>295</v>
      </c>
      <c r="F33" s="90">
        <f t="shared" si="1"/>
        <v>885</v>
      </c>
    </row>
    <row r="34" spans="1:6" ht="12.75">
      <c r="A34" s="89">
        <v>10</v>
      </c>
      <c r="B34" s="89" t="s">
        <v>127</v>
      </c>
      <c r="C34" s="89" t="s">
        <v>107</v>
      </c>
      <c r="D34" s="89">
        <v>1</v>
      </c>
      <c r="E34" s="89">
        <f>'[1]müürid'!G60</f>
        <v>610</v>
      </c>
      <c r="F34" s="90">
        <f t="shared" si="1"/>
        <v>610</v>
      </c>
    </row>
    <row r="35" spans="1:6" ht="12.75">
      <c r="A35" s="89"/>
      <c r="B35" s="89"/>
      <c r="C35" s="89"/>
      <c r="D35" s="89"/>
      <c r="E35" s="89"/>
      <c r="F35" s="92">
        <f>SUM(F25:F34)</f>
        <v>61502.299999999996</v>
      </c>
    </row>
    <row r="36" spans="1:6" ht="12.75">
      <c r="A36" s="89"/>
      <c r="B36" s="89" t="s">
        <v>50</v>
      </c>
      <c r="C36" s="89"/>
      <c r="D36" s="89"/>
      <c r="E36" s="89"/>
      <c r="F36" s="89"/>
    </row>
    <row r="37" spans="1:6" ht="12.75">
      <c r="A37" s="89">
        <v>1</v>
      </c>
      <c r="B37" s="89" t="s">
        <v>103</v>
      </c>
      <c r="C37" s="89" t="s">
        <v>99</v>
      </c>
      <c r="D37" s="89">
        <f>'[1]aluspõrand'!C3</f>
        <v>17.43</v>
      </c>
      <c r="E37" s="89">
        <f>'[1]aluspõrand'!G3</f>
        <v>590</v>
      </c>
      <c r="F37" s="90">
        <f aca="true" t="shared" si="2" ref="F37:F43">D37*E37</f>
        <v>10283.7</v>
      </c>
    </row>
    <row r="38" spans="1:6" ht="12.75">
      <c r="A38" s="89">
        <v>2</v>
      </c>
      <c r="B38" s="89" t="s">
        <v>111</v>
      </c>
      <c r="C38" s="89" t="s">
        <v>99</v>
      </c>
      <c r="D38" s="89">
        <f>'[1]aluspõrand'!C22</f>
        <v>16.6</v>
      </c>
      <c r="E38" s="89">
        <f>'[1]aluspõrand'!G22</f>
        <v>700</v>
      </c>
      <c r="F38" s="90">
        <f t="shared" si="2"/>
        <v>11620.000000000002</v>
      </c>
    </row>
    <row r="39" spans="1:6" ht="12.75">
      <c r="A39" s="89">
        <v>3</v>
      </c>
      <c r="B39" s="89" t="s">
        <v>113</v>
      </c>
      <c r="C39" s="89" t="s">
        <v>114</v>
      </c>
      <c r="D39" s="89">
        <f>'[1]aluspõrand'!C23</f>
        <v>182.60000000000002</v>
      </c>
      <c r="E39" s="91">
        <f>'[1]aluspõrand'!G23</f>
        <v>43</v>
      </c>
      <c r="F39" s="90">
        <f t="shared" si="2"/>
        <v>7851.800000000001</v>
      </c>
    </row>
    <row r="40" spans="1:6" ht="12.75">
      <c r="A40" s="89">
        <v>4</v>
      </c>
      <c r="B40" s="89" t="s">
        <v>128</v>
      </c>
      <c r="C40" s="89" t="s">
        <v>114</v>
      </c>
      <c r="D40" s="89">
        <f>'[1]aluspõrand'!C44+'[1]aluspõrand'!C63</f>
        <v>398.4</v>
      </c>
      <c r="E40" s="89">
        <f>'[1]aluspõrand'!G44</f>
        <v>4.3</v>
      </c>
      <c r="F40" s="90">
        <f t="shared" si="2"/>
        <v>1713.12</v>
      </c>
    </row>
    <row r="41" spans="1:6" ht="12.75">
      <c r="A41" s="89">
        <v>5</v>
      </c>
      <c r="B41" s="89" t="s">
        <v>98</v>
      </c>
      <c r="C41" s="89" t="s">
        <v>99</v>
      </c>
      <c r="D41" s="89">
        <f>'[1]aluspõrand'!C82</f>
        <v>36.52</v>
      </c>
      <c r="E41" s="89">
        <f>'[1]aluspõrand'!G82</f>
        <v>75</v>
      </c>
      <c r="F41" s="90">
        <f t="shared" si="2"/>
        <v>2739.0000000000005</v>
      </c>
    </row>
    <row r="42" spans="1:6" ht="12.75">
      <c r="A42" s="89">
        <v>6</v>
      </c>
      <c r="B42" s="89" t="s">
        <v>129</v>
      </c>
      <c r="C42" s="89" t="s">
        <v>114</v>
      </c>
      <c r="D42" s="89">
        <f>'[1]aluspõrand'!C104</f>
        <v>199.2</v>
      </c>
      <c r="E42" s="89">
        <f>'[1]aluspõrand'!G104</f>
        <v>9</v>
      </c>
      <c r="F42" s="90">
        <f t="shared" si="2"/>
        <v>1792.8</v>
      </c>
    </row>
    <row r="43" spans="1:6" ht="12.75">
      <c r="A43" s="89">
        <v>7</v>
      </c>
      <c r="B43" s="89" t="s">
        <v>105</v>
      </c>
      <c r="C43" s="89" t="s">
        <v>99</v>
      </c>
      <c r="D43" s="89">
        <f>'[1]aluspõrand'!C123</f>
        <v>18.26</v>
      </c>
      <c r="E43" s="89">
        <f>'[1]aluspõrand'!G123</f>
        <v>28</v>
      </c>
      <c r="F43" s="90">
        <f t="shared" si="2"/>
        <v>511.28000000000003</v>
      </c>
    </row>
    <row r="44" spans="1:6" ht="12.75">
      <c r="A44" s="89"/>
      <c r="B44" s="89"/>
      <c r="C44" s="89"/>
      <c r="D44" s="89"/>
      <c r="E44" s="89"/>
      <c r="F44" s="92">
        <f>SUM(F37:F43)</f>
        <v>36511.70000000001</v>
      </c>
    </row>
    <row r="45" spans="1:6" ht="12.75">
      <c r="A45" s="89"/>
      <c r="B45" s="89" t="s">
        <v>130</v>
      </c>
      <c r="C45" s="89"/>
      <c r="D45" s="89"/>
      <c r="E45" s="89"/>
      <c r="F45" s="89"/>
    </row>
    <row r="46" spans="1:6" ht="12.75">
      <c r="A46" s="89">
        <v>1</v>
      </c>
      <c r="B46" s="89" t="s">
        <v>131</v>
      </c>
      <c r="C46" s="89" t="s">
        <v>99</v>
      </c>
      <c r="D46" s="91">
        <f>'[1]vahelagi'!C3</f>
        <v>5.376</v>
      </c>
      <c r="E46" s="89">
        <f>'[1]vahelagi'!G3</f>
        <v>2500</v>
      </c>
      <c r="F46" s="89">
        <f>D46*E46</f>
        <v>13440</v>
      </c>
    </row>
    <row r="47" spans="1:6" ht="12.75">
      <c r="A47" s="89">
        <v>2</v>
      </c>
      <c r="B47" s="89" t="s">
        <v>132</v>
      </c>
      <c r="C47" s="89" t="s">
        <v>99</v>
      </c>
      <c r="D47" s="91">
        <f>'[1]vahelagi'!C62</f>
        <v>1.386</v>
      </c>
      <c r="E47" s="89">
        <f>'[1]vahelagi'!G62</f>
        <v>2500</v>
      </c>
      <c r="F47" s="89">
        <f aca="true" t="shared" si="3" ref="F47:F71">D47*E47</f>
        <v>3464.9999999999995</v>
      </c>
    </row>
    <row r="48" spans="1:6" ht="12.75">
      <c r="A48" s="89">
        <v>3</v>
      </c>
      <c r="B48" s="89" t="s">
        <v>133</v>
      </c>
      <c r="C48" s="89" t="s">
        <v>114</v>
      </c>
      <c r="D48" s="89">
        <f>'[1]vahelagi'!C23</f>
        <v>245.3</v>
      </c>
      <c r="E48" s="89">
        <f>'[1]vahelagi'!G23</f>
        <v>90</v>
      </c>
      <c r="F48" s="89">
        <f t="shared" si="3"/>
        <v>22077</v>
      </c>
    </row>
    <row r="49" spans="1:6" ht="12.75">
      <c r="A49" s="89">
        <v>4</v>
      </c>
      <c r="B49" s="89" t="s">
        <v>134</v>
      </c>
      <c r="C49" s="89" t="s">
        <v>114</v>
      </c>
      <c r="D49" s="90">
        <f>'[1]vahelagi'!C43</f>
        <v>294.56</v>
      </c>
      <c r="E49" s="89">
        <f>'[1]vahelagi'!G43</f>
        <v>65</v>
      </c>
      <c r="F49" s="90">
        <f t="shared" si="3"/>
        <v>19146.4</v>
      </c>
    </row>
    <row r="50" spans="1:6" ht="12.75">
      <c r="A50" s="89">
        <v>5</v>
      </c>
      <c r="B50" s="89" t="s">
        <v>135</v>
      </c>
      <c r="C50" s="89" t="s">
        <v>99</v>
      </c>
      <c r="D50" s="89">
        <f>'[1]vahelagi'!C82+'[1]vahelagi'!C230</f>
        <v>1.6776</v>
      </c>
      <c r="E50" s="89">
        <f>'[1]vahelagi'!G82</f>
        <v>2000</v>
      </c>
      <c r="F50" s="90">
        <f t="shared" si="3"/>
        <v>3355.2</v>
      </c>
    </row>
    <row r="51" spans="1:6" ht="12.75">
      <c r="A51" s="89">
        <v>6</v>
      </c>
      <c r="B51" s="89" t="s">
        <v>136</v>
      </c>
      <c r="C51" s="89" t="s">
        <v>99</v>
      </c>
      <c r="D51" s="89">
        <f>'[1]vahelagi'!C102</f>
        <v>0.256</v>
      </c>
      <c r="E51" s="89">
        <f>'[1]vahelagi'!G102</f>
        <v>3500</v>
      </c>
      <c r="F51" s="90">
        <f t="shared" si="3"/>
        <v>896</v>
      </c>
    </row>
    <row r="52" spans="1:6" ht="12.75">
      <c r="A52" s="89">
        <v>7</v>
      </c>
      <c r="B52" s="89" t="s">
        <v>137</v>
      </c>
      <c r="C52" s="89" t="s">
        <v>114</v>
      </c>
      <c r="D52" s="89">
        <f>'[1]vahelagi'!C122</f>
        <v>35.84</v>
      </c>
      <c r="E52" s="89">
        <f>'[1]vahelagi'!G122</f>
        <v>590</v>
      </c>
      <c r="F52" s="90">
        <f t="shared" si="3"/>
        <v>21145.600000000002</v>
      </c>
    </row>
    <row r="53" spans="1:6" ht="12.75">
      <c r="A53" s="89">
        <v>8</v>
      </c>
      <c r="B53" s="89" t="s">
        <v>138</v>
      </c>
      <c r="C53" s="89" t="s">
        <v>109</v>
      </c>
      <c r="D53" s="89">
        <f>'[1]vahelagi'!C142</f>
        <v>45.92</v>
      </c>
      <c r="E53" s="89">
        <f>'[1]vahelagi'!G142</f>
        <v>55</v>
      </c>
      <c r="F53" s="90">
        <f t="shared" si="3"/>
        <v>2525.6</v>
      </c>
    </row>
    <row r="54" spans="1:6" ht="12.75">
      <c r="A54" s="89">
        <v>9</v>
      </c>
      <c r="B54" s="89" t="s">
        <v>139</v>
      </c>
      <c r="C54" s="89" t="s">
        <v>109</v>
      </c>
      <c r="D54" s="89">
        <f>'[1]vahelagi'!C164</f>
        <v>83.60000000000001</v>
      </c>
      <c r="E54" s="89">
        <f>'[1]vahelagi'!G164</f>
        <v>110</v>
      </c>
      <c r="F54" s="90">
        <f t="shared" si="3"/>
        <v>9196.000000000002</v>
      </c>
    </row>
    <row r="55" spans="1:6" ht="12.75">
      <c r="A55" s="89">
        <v>10</v>
      </c>
      <c r="B55" s="89" t="s">
        <v>140</v>
      </c>
      <c r="C55" s="89" t="s">
        <v>109</v>
      </c>
      <c r="D55" s="89">
        <f>'[1]vahelagi'!C183</f>
        <v>12.600000000000001</v>
      </c>
      <c r="E55" s="89">
        <f>'[1]vahelagi'!G183</f>
        <v>88</v>
      </c>
      <c r="F55" s="90">
        <f t="shared" si="3"/>
        <v>1108.8000000000002</v>
      </c>
    </row>
    <row r="56" spans="1:6" ht="12.75">
      <c r="A56" s="89"/>
      <c r="B56" s="89"/>
      <c r="C56" s="89"/>
      <c r="D56" s="89"/>
      <c r="E56" s="89"/>
      <c r="F56" s="90"/>
    </row>
    <row r="57" spans="1:6" ht="13.5" customHeight="1">
      <c r="A57" s="89"/>
      <c r="B57" s="89"/>
      <c r="C57" s="89"/>
      <c r="D57" s="89"/>
      <c r="E57" s="89"/>
      <c r="F57" s="90"/>
    </row>
    <row r="58" spans="1:6" ht="12.75">
      <c r="A58" s="88" t="s">
        <v>0</v>
      </c>
      <c r="B58" s="88" t="s">
        <v>94</v>
      </c>
      <c r="C58" s="88" t="s">
        <v>95</v>
      </c>
      <c r="D58" s="88" t="s">
        <v>96</v>
      </c>
      <c r="E58" s="88" t="s">
        <v>97</v>
      </c>
      <c r="F58" s="88" t="s">
        <v>28</v>
      </c>
    </row>
    <row r="59" spans="1:6" ht="12.75">
      <c r="A59" s="89"/>
      <c r="B59" s="89"/>
      <c r="C59" s="89"/>
      <c r="D59" s="89"/>
      <c r="E59" s="89"/>
      <c r="F59" s="90"/>
    </row>
    <row r="60" spans="1:6" ht="12.75">
      <c r="A60" s="89">
        <v>11</v>
      </c>
      <c r="B60" s="89" t="s">
        <v>141</v>
      </c>
      <c r="C60" s="89" t="s">
        <v>142</v>
      </c>
      <c r="D60" s="89">
        <f>'[1]vahelagi'!C184</f>
        <v>3</v>
      </c>
      <c r="E60" s="89">
        <f>'[1]vahelagi'!G184</f>
        <v>110</v>
      </c>
      <c r="F60" s="90">
        <f t="shared" si="3"/>
        <v>330</v>
      </c>
    </row>
    <row r="61" spans="1:6" ht="12.75">
      <c r="A61" s="89">
        <v>12</v>
      </c>
      <c r="B61" s="89" t="s">
        <v>143</v>
      </c>
      <c r="C61" s="89" t="s">
        <v>107</v>
      </c>
      <c r="D61" s="89">
        <f>'[1]vahelagi'!C185</f>
        <v>3</v>
      </c>
      <c r="E61" s="89">
        <f>'[1]vahelagi'!G185</f>
        <v>55</v>
      </c>
      <c r="F61" s="90">
        <f t="shared" si="3"/>
        <v>165</v>
      </c>
    </row>
    <row r="62" spans="1:6" ht="12.75">
      <c r="A62" s="89">
        <v>13</v>
      </c>
      <c r="B62" s="89" t="s">
        <v>144</v>
      </c>
      <c r="C62" s="89" t="s">
        <v>107</v>
      </c>
      <c r="D62" s="89">
        <f>'[1]vahelagi'!C186</f>
        <v>12</v>
      </c>
      <c r="E62" s="89">
        <f>'[1]vahelagi'!G186</f>
        <v>26</v>
      </c>
      <c r="F62" s="90">
        <f t="shared" si="3"/>
        <v>312</v>
      </c>
    </row>
    <row r="63" spans="1:6" ht="12.75">
      <c r="A63" s="89">
        <v>14</v>
      </c>
      <c r="B63" s="89" t="s">
        <v>145</v>
      </c>
      <c r="C63" s="89" t="s">
        <v>109</v>
      </c>
      <c r="D63" s="89">
        <f>'[1]vahelagi'!C206</f>
        <v>26.25</v>
      </c>
      <c r="E63" s="89">
        <f>'[1]vahelagi'!G206</f>
        <v>50</v>
      </c>
      <c r="F63" s="90">
        <f t="shared" si="3"/>
        <v>1312.5</v>
      </c>
    </row>
    <row r="64" spans="1:6" ht="12.75">
      <c r="A64" s="89">
        <v>15</v>
      </c>
      <c r="B64" s="89" t="s">
        <v>146</v>
      </c>
      <c r="C64" s="89" t="s">
        <v>107</v>
      </c>
      <c r="D64" s="89">
        <f>'[1]vahelagi'!C209</f>
        <v>25</v>
      </c>
      <c r="E64" s="89">
        <f>'[1]vahelagi'!G209</f>
        <v>26</v>
      </c>
      <c r="F64" s="90">
        <f t="shared" si="3"/>
        <v>650</v>
      </c>
    </row>
    <row r="65" spans="1:6" ht="12.75">
      <c r="A65" s="89">
        <v>16</v>
      </c>
      <c r="B65" s="89" t="s">
        <v>147</v>
      </c>
      <c r="C65" s="89" t="s">
        <v>114</v>
      </c>
      <c r="D65" s="89">
        <f>'[1]vahelagi'!C250</f>
        <v>156.20000000000002</v>
      </c>
      <c r="E65" s="89">
        <f>'[1]vahelagi'!G250</f>
        <v>24</v>
      </c>
      <c r="F65" s="90">
        <f t="shared" si="3"/>
        <v>3748.8</v>
      </c>
    </row>
    <row r="66" spans="1:6" ht="12.75">
      <c r="A66" s="89">
        <v>17</v>
      </c>
      <c r="B66" s="89" t="s">
        <v>148</v>
      </c>
      <c r="C66" s="89" t="s">
        <v>99</v>
      </c>
      <c r="D66" s="89">
        <f>'[1]vahelagi'!C270</f>
        <v>35.670399999999994</v>
      </c>
      <c r="E66" s="89">
        <f>'[1]vahelagi'!G270</f>
        <v>420</v>
      </c>
      <c r="F66" s="90">
        <f t="shared" si="3"/>
        <v>14981.567999999997</v>
      </c>
    </row>
    <row r="67" spans="1:6" ht="12.75">
      <c r="A67" s="89">
        <v>18</v>
      </c>
      <c r="B67" s="89" t="s">
        <v>149</v>
      </c>
      <c r="C67" s="89" t="s">
        <v>109</v>
      </c>
      <c r="D67" s="89">
        <f>'[1]vahelagi'!C289+'[1]vahelagi'!C349</f>
        <v>465.59999999999997</v>
      </c>
      <c r="E67" s="89">
        <f>'[1]vahelagi'!G289</f>
        <v>8</v>
      </c>
      <c r="F67" s="90">
        <f t="shared" si="3"/>
        <v>3724.7999999999997</v>
      </c>
    </row>
    <row r="68" spans="1:6" ht="12.75">
      <c r="A68" s="89">
        <v>19</v>
      </c>
      <c r="B68" s="89" t="s">
        <v>150</v>
      </c>
      <c r="C68" s="89" t="s">
        <v>114</v>
      </c>
      <c r="D68" s="89">
        <f>'[1]vahelagi'!C290+'[1]vahelagi'!C350+'[1]vahelagi'!C372</f>
        <v>341.76000000000005</v>
      </c>
      <c r="E68" s="89">
        <f>'[1]vahelagi'!G290</f>
        <v>19</v>
      </c>
      <c r="F68" s="90">
        <f t="shared" si="3"/>
        <v>6493.4400000000005</v>
      </c>
    </row>
    <row r="69" spans="1:6" ht="12.75">
      <c r="A69" s="89">
        <v>20</v>
      </c>
      <c r="B69" s="89" t="s">
        <v>128</v>
      </c>
      <c r="C69" s="89" t="s">
        <v>114</v>
      </c>
      <c r="D69" s="89">
        <f>'[1]vahelagi'!C311</f>
        <v>170.4</v>
      </c>
      <c r="E69" s="89">
        <f>'[1]vahelagi'!G311</f>
        <v>4.3</v>
      </c>
      <c r="F69" s="90">
        <f t="shared" si="3"/>
        <v>732.72</v>
      </c>
    </row>
    <row r="70" spans="1:6" ht="12.75">
      <c r="A70" s="89">
        <v>21</v>
      </c>
      <c r="B70" s="89" t="s">
        <v>151</v>
      </c>
      <c r="C70" s="89" t="s">
        <v>99</v>
      </c>
      <c r="D70" s="89">
        <f>'[1]vahelagi'!C330</f>
        <v>7.241999999999999</v>
      </c>
      <c r="E70" s="89">
        <f>'[1]vahelagi'!G330</f>
        <v>420</v>
      </c>
      <c r="F70" s="90">
        <f t="shared" si="3"/>
        <v>3041.6399999999994</v>
      </c>
    </row>
    <row r="71" spans="1:6" ht="12.75">
      <c r="A71" s="89">
        <v>22</v>
      </c>
      <c r="B71" s="89" t="s">
        <v>152</v>
      </c>
      <c r="C71" s="89" t="s">
        <v>109</v>
      </c>
      <c r="D71" s="89">
        <f>'[1]vahelagi'!C371</f>
        <v>129.2</v>
      </c>
      <c r="E71" s="89">
        <f>'[1]vahelagi'!G371</f>
        <v>15</v>
      </c>
      <c r="F71" s="89">
        <f t="shared" si="3"/>
        <v>1937.9999999999998</v>
      </c>
    </row>
    <row r="72" spans="1:6" ht="12.75">
      <c r="A72" s="89"/>
      <c r="B72" s="89"/>
      <c r="C72" s="89"/>
      <c r="D72" s="89"/>
      <c r="E72" s="89"/>
      <c r="F72" s="92">
        <f>SUM(F46:F71)</f>
        <v>133786.06800000003</v>
      </c>
    </row>
    <row r="73" spans="1:6" ht="12.75">
      <c r="A73" s="89"/>
      <c r="B73" s="89" t="s">
        <v>61</v>
      </c>
      <c r="C73" s="89"/>
      <c r="D73" s="89"/>
      <c r="E73" s="89"/>
      <c r="F73" s="89"/>
    </row>
    <row r="74" spans="1:6" ht="12.75">
      <c r="A74" s="89">
        <v>1</v>
      </c>
      <c r="B74" s="89" t="s">
        <v>153</v>
      </c>
      <c r="C74" s="89" t="s">
        <v>109</v>
      </c>
      <c r="D74" s="89">
        <f>'[1]teras'!C3</f>
        <v>12</v>
      </c>
      <c r="E74" s="91">
        <f>'[1]teras'!G3</f>
        <v>160</v>
      </c>
      <c r="F74" s="89">
        <f>D74*E74</f>
        <v>1920</v>
      </c>
    </row>
    <row r="75" spans="1:6" ht="12.75">
      <c r="A75" s="89">
        <v>2</v>
      </c>
      <c r="B75" s="89" t="s">
        <v>154</v>
      </c>
      <c r="C75" s="89" t="s">
        <v>109</v>
      </c>
      <c r="D75" s="89">
        <f>'[1]teras'!C24</f>
        <v>16</v>
      </c>
      <c r="E75" s="91">
        <f>'[1]teras'!G24</f>
        <v>250</v>
      </c>
      <c r="F75" s="89">
        <f>D75*E75</f>
        <v>4000</v>
      </c>
    </row>
    <row r="76" spans="1:6" ht="12.75">
      <c r="A76" s="89">
        <v>3</v>
      </c>
      <c r="B76" s="89" t="s">
        <v>155</v>
      </c>
      <c r="C76" s="89" t="s">
        <v>109</v>
      </c>
      <c r="D76" s="89">
        <f>'[1]teras'!C45</f>
        <v>12</v>
      </c>
      <c r="E76" s="91">
        <f>'[1]teras'!G45</f>
        <v>90</v>
      </c>
      <c r="F76" s="89">
        <f>D76*E76</f>
        <v>1080</v>
      </c>
    </row>
    <row r="77" spans="1:6" ht="12.75">
      <c r="A77" s="89"/>
      <c r="B77" s="89"/>
      <c r="C77" s="89"/>
      <c r="D77" s="89"/>
      <c r="E77" s="89"/>
      <c r="F77" s="88">
        <f>SUM(F74:F76)</f>
        <v>7000</v>
      </c>
    </row>
    <row r="78" spans="1:6" ht="12.75">
      <c r="A78" s="89"/>
      <c r="B78" s="89" t="s">
        <v>63</v>
      </c>
      <c r="C78" s="89"/>
      <c r="D78" s="89"/>
      <c r="E78" s="89"/>
      <c r="F78" s="89"/>
    </row>
    <row r="79" spans="1:6" ht="12.75">
      <c r="A79" s="89">
        <v>1</v>
      </c>
      <c r="B79" s="89" t="s">
        <v>156</v>
      </c>
      <c r="C79" s="89" t="s">
        <v>109</v>
      </c>
      <c r="D79" s="89">
        <f>'[1]fassaad'!C27</f>
        <v>75</v>
      </c>
      <c r="E79" s="89">
        <f>'[1]fassaad'!G27</f>
        <v>69</v>
      </c>
      <c r="F79" s="89">
        <f>D79*E79</f>
        <v>5175</v>
      </c>
    </row>
    <row r="80" spans="1:6" ht="12.75">
      <c r="A80" s="89">
        <v>2</v>
      </c>
      <c r="B80" s="89" t="s">
        <v>157</v>
      </c>
      <c r="C80" s="89" t="s">
        <v>99</v>
      </c>
      <c r="D80" s="89">
        <f>'[1]fassaad'!C24</f>
        <v>29.16</v>
      </c>
      <c r="E80" s="89">
        <f>'[1]fassaad'!G24</f>
        <v>560</v>
      </c>
      <c r="F80" s="90">
        <f aca="true" t="shared" si="4" ref="F80:F97">D80*E80</f>
        <v>16329.6</v>
      </c>
    </row>
    <row r="81" spans="1:6" ht="12.75">
      <c r="A81" s="89">
        <v>3</v>
      </c>
      <c r="B81" s="89" t="s">
        <v>158</v>
      </c>
      <c r="C81" s="89" t="s">
        <v>109</v>
      </c>
      <c r="D81" s="89">
        <f>'[1]fassaad'!C25</f>
        <v>100</v>
      </c>
      <c r="E81" s="90">
        <f>'[1]fassaad'!G25</f>
        <v>26</v>
      </c>
      <c r="F81" s="90">
        <f t="shared" si="4"/>
        <v>2600</v>
      </c>
    </row>
    <row r="82" spans="1:6" ht="12.75">
      <c r="A82" s="89">
        <v>4</v>
      </c>
      <c r="B82" s="89" t="s">
        <v>159</v>
      </c>
      <c r="C82" s="89" t="s">
        <v>101</v>
      </c>
      <c r="D82" s="89">
        <f>'[1]fassaad'!C26+'[1]fassaad'!C50</f>
        <v>2508</v>
      </c>
      <c r="E82" s="89">
        <f>'[1]fassaad'!G26</f>
        <v>6.5</v>
      </c>
      <c r="F82" s="90">
        <f t="shared" si="4"/>
        <v>16302</v>
      </c>
    </row>
    <row r="83" spans="1:6" ht="12.75">
      <c r="A83" s="89">
        <v>5</v>
      </c>
      <c r="B83" s="89" t="s">
        <v>160</v>
      </c>
      <c r="C83" s="89" t="s">
        <v>114</v>
      </c>
      <c r="D83" s="89">
        <f>'[1]fassaad'!C48</f>
        <v>285.59999999999997</v>
      </c>
      <c r="E83" s="89">
        <f>'[1]fassaad'!G48</f>
        <v>14</v>
      </c>
      <c r="F83" s="90">
        <f t="shared" si="4"/>
        <v>3998.3999999999996</v>
      </c>
    </row>
    <row r="84" spans="1:6" ht="12.75">
      <c r="A84" s="89">
        <v>6</v>
      </c>
      <c r="B84" s="89" t="s">
        <v>161</v>
      </c>
      <c r="C84" s="89" t="s">
        <v>109</v>
      </c>
      <c r="D84" s="89">
        <f>'[1]fassaad'!C49</f>
        <v>170</v>
      </c>
      <c r="E84" s="89">
        <f>'[1]fassaad'!G49</f>
        <v>9.5</v>
      </c>
      <c r="F84" s="90">
        <f t="shared" si="4"/>
        <v>1615</v>
      </c>
    </row>
    <row r="85" spans="1:6" ht="12.75">
      <c r="A85" s="89">
        <v>7</v>
      </c>
      <c r="B85" s="89" t="s">
        <v>162</v>
      </c>
      <c r="C85" s="89" t="s">
        <v>101</v>
      </c>
      <c r="D85" s="89">
        <f>'[1]fassaad'!C69</f>
        <v>59.5</v>
      </c>
      <c r="E85" s="89">
        <f>'[1]fassaad'!G69</f>
        <v>40</v>
      </c>
      <c r="F85" s="90">
        <f t="shared" si="4"/>
        <v>2380</v>
      </c>
    </row>
    <row r="86" spans="1:6" ht="12.75">
      <c r="A86" s="89">
        <v>8</v>
      </c>
      <c r="B86" s="89" t="s">
        <v>163</v>
      </c>
      <c r="C86" s="89" t="s">
        <v>101</v>
      </c>
      <c r="D86" s="89">
        <f>'[1]fassaad'!C70</f>
        <v>1071</v>
      </c>
      <c r="E86" s="89">
        <f>'[1]fassaad'!G70</f>
        <v>18</v>
      </c>
      <c r="F86" s="90">
        <f t="shared" si="4"/>
        <v>19278</v>
      </c>
    </row>
    <row r="87" spans="1:6" ht="12.75">
      <c r="A87" s="89">
        <v>9</v>
      </c>
      <c r="B87" s="89" t="s">
        <v>164</v>
      </c>
      <c r="C87" s="89" t="s">
        <v>99</v>
      </c>
      <c r="D87" s="89">
        <f>'[1]fassaad'!C3</f>
        <v>0.28800000000000003</v>
      </c>
      <c r="E87" s="89">
        <f>'[1]fassaad'!G3</f>
        <v>2000</v>
      </c>
      <c r="F87" s="90">
        <f t="shared" si="4"/>
        <v>576.0000000000001</v>
      </c>
    </row>
    <row r="88" spans="1:6" ht="12.75">
      <c r="A88" s="89">
        <v>10</v>
      </c>
      <c r="B88" s="89" t="s">
        <v>165</v>
      </c>
      <c r="C88" s="89" t="s">
        <v>114</v>
      </c>
      <c r="D88" s="89">
        <f>'[1]fassaad'!C89</f>
        <v>24.99</v>
      </c>
      <c r="E88" s="89">
        <f>'[1]fassaad'!G89</f>
        <v>230</v>
      </c>
      <c r="F88" s="90">
        <f t="shared" si="4"/>
        <v>5747.7</v>
      </c>
    </row>
    <row r="89" spans="1:6" ht="12.75">
      <c r="A89" s="89">
        <v>11</v>
      </c>
      <c r="B89" s="89" t="s">
        <v>166</v>
      </c>
      <c r="C89" s="89" t="s">
        <v>99</v>
      </c>
      <c r="D89" s="89">
        <f>'[1]fassaad'!C109</f>
        <v>0.54</v>
      </c>
      <c r="E89" s="89">
        <f>'[1]fassaad'!G109</f>
        <v>4500</v>
      </c>
      <c r="F89" s="90">
        <f t="shared" si="4"/>
        <v>2430</v>
      </c>
    </row>
    <row r="90" spans="1:6" ht="12.75">
      <c r="A90" s="89">
        <v>12</v>
      </c>
      <c r="B90" s="89" t="s">
        <v>167</v>
      </c>
      <c r="C90" s="89" t="s">
        <v>101</v>
      </c>
      <c r="D90" s="89">
        <f>'[1]fassaad'!C129+'[1]fassaad'!C309</f>
        <v>20.560000000000002</v>
      </c>
      <c r="E90" s="89">
        <f>'[1]fassaad'!G129</f>
        <v>125</v>
      </c>
      <c r="F90" s="90">
        <f t="shared" si="4"/>
        <v>2570.0000000000005</v>
      </c>
    </row>
    <row r="91" spans="1:6" ht="12.75">
      <c r="A91" s="89">
        <v>13</v>
      </c>
      <c r="B91" s="89" t="s">
        <v>168</v>
      </c>
      <c r="C91" s="89" t="s">
        <v>101</v>
      </c>
      <c r="D91" s="89">
        <f>'[1]fassaad'!C148</f>
        <v>1740</v>
      </c>
      <c r="E91" s="89">
        <f>'[1]fassaad'!G148</f>
        <v>1.4</v>
      </c>
      <c r="F91" s="90">
        <f t="shared" si="4"/>
        <v>2436</v>
      </c>
    </row>
    <row r="92" spans="1:6" ht="12.75">
      <c r="A92" s="89">
        <v>14</v>
      </c>
      <c r="B92" s="89" t="s">
        <v>169</v>
      </c>
      <c r="C92" s="89" t="s">
        <v>99</v>
      </c>
      <c r="D92" s="89">
        <f>'[1]fassaad'!C167</f>
        <v>0.168</v>
      </c>
      <c r="E92" s="89">
        <f>'[1]fassaad'!G167</f>
        <v>2000</v>
      </c>
      <c r="F92" s="90">
        <f t="shared" si="4"/>
        <v>336</v>
      </c>
    </row>
    <row r="93" spans="1:6" ht="12.75">
      <c r="A93" s="89">
        <v>15</v>
      </c>
      <c r="B93" s="89" t="s">
        <v>147</v>
      </c>
      <c r="C93" s="89" t="s">
        <v>114</v>
      </c>
      <c r="D93" s="89">
        <f>'[1]fassaad'!C187</f>
        <v>27.119999999999997</v>
      </c>
      <c r="E93" s="89">
        <f>'[1]fassaad'!G187</f>
        <v>24</v>
      </c>
      <c r="F93" s="90">
        <f t="shared" si="4"/>
        <v>650.8799999999999</v>
      </c>
    </row>
    <row r="94" spans="1:6" ht="12.75">
      <c r="A94" s="89">
        <v>16</v>
      </c>
      <c r="B94" s="89" t="s">
        <v>170</v>
      </c>
      <c r="C94" s="89" t="s">
        <v>99</v>
      </c>
      <c r="D94" s="89">
        <f>'[1]fassaad'!C206</f>
        <v>2.64</v>
      </c>
      <c r="E94" s="89">
        <f>'[1]fassaad'!G206</f>
        <v>420</v>
      </c>
      <c r="F94" s="90">
        <f t="shared" si="4"/>
        <v>1108.8</v>
      </c>
    </row>
    <row r="95" spans="1:6" ht="12.75">
      <c r="A95" s="89">
        <v>17</v>
      </c>
      <c r="B95" s="89" t="s">
        <v>171</v>
      </c>
      <c r="C95" s="89" t="s">
        <v>114</v>
      </c>
      <c r="D95" s="89">
        <f>'[1]fassaad'!C247</f>
        <v>67.8</v>
      </c>
      <c r="E95" s="89">
        <f>'[1]fassaad'!G247</f>
        <v>160</v>
      </c>
      <c r="F95" s="90">
        <f t="shared" si="4"/>
        <v>10848</v>
      </c>
    </row>
    <row r="96" spans="1:6" ht="12.75">
      <c r="A96" s="89">
        <v>18</v>
      </c>
      <c r="B96" s="89" t="s">
        <v>172</v>
      </c>
      <c r="C96" s="89" t="s">
        <v>109</v>
      </c>
      <c r="D96" s="89">
        <f>'[1]fassaad'!C268</f>
        <v>17.85</v>
      </c>
      <c r="E96" s="89">
        <f>'[1]fassaad'!G268</f>
        <v>50</v>
      </c>
      <c r="F96" s="90">
        <f t="shared" si="4"/>
        <v>892.5000000000001</v>
      </c>
    </row>
    <row r="97" spans="1:6" ht="12.75">
      <c r="A97" s="89">
        <v>19</v>
      </c>
      <c r="B97" s="89" t="s">
        <v>173</v>
      </c>
      <c r="C97" s="89" t="s">
        <v>109</v>
      </c>
      <c r="D97" s="89">
        <f>'[1]fassaad'!C288</f>
        <v>12.600000000000001</v>
      </c>
      <c r="E97" s="89">
        <f>'[1]fassaad'!G288</f>
        <v>170</v>
      </c>
      <c r="F97" s="90">
        <f t="shared" si="4"/>
        <v>2142.0000000000005</v>
      </c>
    </row>
    <row r="98" spans="1:6" ht="12.75">
      <c r="A98" s="89"/>
      <c r="B98" s="89"/>
      <c r="C98" s="89"/>
      <c r="D98" s="89"/>
      <c r="E98" s="89"/>
      <c r="F98" s="92">
        <f>SUM(F79:F97)</f>
        <v>97415.88</v>
      </c>
    </row>
    <row r="99" spans="1:6" ht="12.75">
      <c r="A99" s="89"/>
      <c r="B99" s="89" t="s">
        <v>19</v>
      </c>
      <c r="C99" s="89"/>
      <c r="D99" s="89"/>
      <c r="E99" s="89"/>
      <c r="F99" s="89"/>
    </row>
    <row r="100" spans="1:6" ht="12.75">
      <c r="A100" s="89">
        <v>1</v>
      </c>
      <c r="B100" s="89" t="s">
        <v>174</v>
      </c>
      <c r="C100" s="89" t="s">
        <v>114</v>
      </c>
      <c r="D100" s="89">
        <f>'[1]avatäited'!C3</f>
        <v>56</v>
      </c>
      <c r="E100" s="89">
        <f>'[1]avatäited'!G3</f>
        <v>1670</v>
      </c>
      <c r="F100" s="90">
        <f aca="true" t="shared" si="5" ref="F100:F109">D100*E100</f>
        <v>93520</v>
      </c>
    </row>
    <row r="101" spans="1:6" ht="12.75">
      <c r="A101" s="89">
        <v>2</v>
      </c>
      <c r="B101" s="89" t="s">
        <v>175</v>
      </c>
      <c r="C101" s="89" t="s">
        <v>107</v>
      </c>
      <c r="D101" s="89">
        <f>'[1]avatäited'!C24</f>
        <v>2</v>
      </c>
      <c r="E101" s="89">
        <f>'[1]avatäited'!G24</f>
        <v>4600</v>
      </c>
      <c r="F101" s="90">
        <f t="shared" si="5"/>
        <v>9200</v>
      </c>
    </row>
    <row r="102" spans="1:6" ht="12.75">
      <c r="A102" s="89">
        <v>3</v>
      </c>
      <c r="B102" s="89" t="s">
        <v>176</v>
      </c>
      <c r="C102" s="89" t="s">
        <v>142</v>
      </c>
      <c r="D102" s="89">
        <f>'[1]avatäited'!C24</f>
        <v>2</v>
      </c>
      <c r="E102" s="89">
        <f>'[1]avatäited'!G25+'[1]avatäited'!G26</f>
        <v>1040</v>
      </c>
      <c r="F102" s="90">
        <f t="shared" si="5"/>
        <v>2080</v>
      </c>
    </row>
    <row r="103" spans="1:6" ht="12.75">
      <c r="A103" s="89">
        <v>4</v>
      </c>
      <c r="B103" s="89" t="s">
        <v>177</v>
      </c>
      <c r="C103" s="89" t="s">
        <v>107</v>
      </c>
      <c r="D103" s="89">
        <f>'[1]avatäited'!C47</f>
        <v>6</v>
      </c>
      <c r="E103" s="89">
        <f>'[1]avatäited'!G47</f>
        <v>1500</v>
      </c>
      <c r="F103" s="90">
        <f t="shared" si="5"/>
        <v>9000</v>
      </c>
    </row>
    <row r="104" spans="1:6" ht="12.75">
      <c r="A104" s="89">
        <v>5</v>
      </c>
      <c r="B104" s="89" t="s">
        <v>178</v>
      </c>
      <c r="C104" s="89" t="s">
        <v>142</v>
      </c>
      <c r="D104" s="89">
        <f>'[1]avatäited'!C48</f>
        <v>6</v>
      </c>
      <c r="E104" s="89">
        <f>'[1]avatäited'!G48+'[1]avatäited'!G49</f>
        <v>210</v>
      </c>
      <c r="F104" s="90">
        <f t="shared" si="5"/>
        <v>1260</v>
      </c>
    </row>
    <row r="105" spans="1:6" ht="12.75">
      <c r="A105" s="89">
        <v>6</v>
      </c>
      <c r="B105" s="89" t="s">
        <v>179</v>
      </c>
      <c r="C105" s="89" t="s">
        <v>107</v>
      </c>
      <c r="D105" s="89">
        <f>'[1]avatäited'!C70</f>
        <v>1</v>
      </c>
      <c r="E105" s="89">
        <f>'[1]avatäited'!G70</f>
        <v>2000</v>
      </c>
      <c r="F105" s="90">
        <f t="shared" si="5"/>
        <v>2000</v>
      </c>
    </row>
    <row r="106" spans="1:6" ht="12.75">
      <c r="A106" s="89">
        <v>7</v>
      </c>
      <c r="B106" s="89" t="s">
        <v>180</v>
      </c>
      <c r="C106" s="89" t="s">
        <v>109</v>
      </c>
      <c r="D106" s="89">
        <f>'[1]avatäited'!C92</f>
        <v>98.88</v>
      </c>
      <c r="E106" s="89">
        <f>'[1]avatäited'!G92</f>
        <v>27</v>
      </c>
      <c r="F106" s="90">
        <f t="shared" si="5"/>
        <v>2669.7599999999998</v>
      </c>
    </row>
    <row r="107" spans="1:6" ht="12.75">
      <c r="A107" s="89">
        <v>8</v>
      </c>
      <c r="B107" s="89" t="s">
        <v>181</v>
      </c>
      <c r="C107" s="89" t="s">
        <v>109</v>
      </c>
      <c r="D107" s="89">
        <f>'[1]avatäited'!C112</f>
        <v>14</v>
      </c>
      <c r="E107" s="89">
        <f>'[1]avatäited'!G112</f>
        <v>230</v>
      </c>
      <c r="F107" s="90">
        <f t="shared" si="5"/>
        <v>3220</v>
      </c>
    </row>
    <row r="108" spans="1:6" ht="12.75">
      <c r="A108" s="89">
        <v>9</v>
      </c>
      <c r="B108" s="89" t="s">
        <v>182</v>
      </c>
      <c r="C108" s="89" t="s">
        <v>107</v>
      </c>
      <c r="D108" s="89">
        <f>'[1]avatäited'!C132</f>
        <v>1</v>
      </c>
      <c r="E108" s="89">
        <f>'[1]avatäited'!G132</f>
        <v>9500</v>
      </c>
      <c r="F108" s="90">
        <f t="shared" si="5"/>
        <v>9500</v>
      </c>
    </row>
    <row r="109" spans="1:6" ht="12.75">
      <c r="A109" s="89">
        <v>10</v>
      </c>
      <c r="B109" s="89" t="s">
        <v>183</v>
      </c>
      <c r="C109" s="89" t="s">
        <v>107</v>
      </c>
      <c r="D109" s="89">
        <f>'[1]avatäited'!C155</f>
        <v>1</v>
      </c>
      <c r="E109" s="89">
        <f>'[1]avatäited'!G155</f>
        <v>18500</v>
      </c>
      <c r="F109" s="90">
        <f t="shared" si="5"/>
        <v>18500</v>
      </c>
    </row>
    <row r="110" spans="1:6" ht="12.75">
      <c r="A110" s="89"/>
      <c r="B110" s="89" t="s">
        <v>184</v>
      </c>
      <c r="C110" s="89"/>
      <c r="D110" s="89"/>
      <c r="E110" s="89"/>
      <c r="F110" s="89"/>
    </row>
    <row r="111" spans="1:6" ht="12.75">
      <c r="A111" s="89"/>
      <c r="B111" s="89"/>
      <c r="C111" s="89"/>
      <c r="D111" s="89"/>
      <c r="E111" s="89"/>
      <c r="F111" s="92">
        <f>SUM(F100:F110)</f>
        <v>150949.76</v>
      </c>
    </row>
    <row r="112" spans="1:6" ht="12.75">
      <c r="A112" s="89"/>
      <c r="B112" s="89"/>
      <c r="C112" s="89"/>
      <c r="D112" s="89"/>
      <c r="E112" s="89"/>
      <c r="F112" s="92"/>
    </row>
    <row r="113" spans="1:6" ht="12.75">
      <c r="A113" s="89"/>
      <c r="B113" s="89"/>
      <c r="C113" s="89"/>
      <c r="D113" s="89"/>
      <c r="E113" s="89"/>
      <c r="F113" s="92"/>
    </row>
    <row r="114" spans="1:6" ht="12.75">
      <c r="A114" s="89"/>
      <c r="B114" s="89"/>
      <c r="C114" s="89"/>
      <c r="D114" s="89"/>
      <c r="E114" s="89"/>
      <c r="F114" s="92"/>
    </row>
    <row r="115" spans="1:6" ht="12.75">
      <c r="A115" s="88" t="s">
        <v>0</v>
      </c>
      <c r="B115" s="88" t="s">
        <v>94</v>
      </c>
      <c r="C115" s="88" t="s">
        <v>95</v>
      </c>
      <c r="D115" s="88" t="s">
        <v>96</v>
      </c>
      <c r="E115" s="88" t="s">
        <v>97</v>
      </c>
      <c r="F115" s="88" t="s">
        <v>28</v>
      </c>
    </row>
    <row r="116" spans="1:6" ht="12.75">
      <c r="A116" s="89"/>
      <c r="B116" s="89"/>
      <c r="C116" s="89"/>
      <c r="D116" s="89"/>
      <c r="E116" s="89"/>
      <c r="F116" s="92"/>
    </row>
    <row r="117" spans="1:6" ht="12.75">
      <c r="A117" s="89"/>
      <c r="B117" s="89" t="s">
        <v>22</v>
      </c>
      <c r="C117" s="89"/>
      <c r="D117" s="89"/>
      <c r="E117" s="89"/>
      <c r="F117" s="89"/>
    </row>
    <row r="118" spans="1:6" ht="12.75">
      <c r="A118" s="89">
        <v>1</v>
      </c>
      <c r="B118" s="89" t="s">
        <v>185</v>
      </c>
      <c r="C118" s="89" t="s">
        <v>114</v>
      </c>
      <c r="D118" s="89">
        <f>'[1]siseviimistlus'!C28</f>
        <v>30.800000000000004</v>
      </c>
      <c r="E118" s="89">
        <f>'[1]siseviimistlus'!G28</f>
        <v>245</v>
      </c>
      <c r="F118" s="90">
        <f aca="true" t="shared" si="6" ref="F118:F137">D118*E118</f>
        <v>7546.000000000001</v>
      </c>
    </row>
    <row r="119" spans="1:6" ht="12.75">
      <c r="A119" s="89">
        <v>2</v>
      </c>
      <c r="B119" s="89" t="s">
        <v>186</v>
      </c>
      <c r="C119" s="89" t="s">
        <v>101</v>
      </c>
      <c r="D119" s="89">
        <f>'[1]siseviimistlus'!C29+'[1]siseviimistlus'!C52+'[1]siseviimistlus'!C74+'[1]siseviimistlus'!C96</f>
        <v>304</v>
      </c>
      <c r="E119" s="89">
        <f>'[1]siseviimistlus'!G29</f>
        <v>6</v>
      </c>
      <c r="F119" s="90">
        <f t="shared" si="6"/>
        <v>1824</v>
      </c>
    </row>
    <row r="120" spans="1:6" ht="12.75">
      <c r="A120" s="89">
        <v>3</v>
      </c>
      <c r="B120" s="89" t="s">
        <v>187</v>
      </c>
      <c r="C120" s="89" t="s">
        <v>101</v>
      </c>
      <c r="D120" s="89">
        <f>'[1]siseviimistlus'!C30+'[1]siseviimistlus'!C53+'[1]siseviimistlus'!C75+'[1]siseviimistlus'!C97</f>
        <v>76</v>
      </c>
      <c r="E120" s="89">
        <f>'[1]siseviimistlus'!G30</f>
        <v>10</v>
      </c>
      <c r="F120" s="90">
        <f t="shared" si="6"/>
        <v>760</v>
      </c>
    </row>
    <row r="121" spans="1:6" ht="12.75">
      <c r="A121" s="89">
        <v>4</v>
      </c>
      <c r="B121" s="89" t="s">
        <v>188</v>
      </c>
      <c r="C121" s="89" t="s">
        <v>114</v>
      </c>
      <c r="D121" s="89">
        <f>'[1]siseviimistlus'!C50</f>
        <v>11</v>
      </c>
      <c r="E121" s="89">
        <f>'[1]siseviimistlus'!G50</f>
        <v>240</v>
      </c>
      <c r="F121" s="90">
        <f t="shared" si="6"/>
        <v>2640</v>
      </c>
    </row>
    <row r="122" spans="1:6" ht="12.75">
      <c r="A122" s="89">
        <v>5</v>
      </c>
      <c r="B122" s="89" t="s">
        <v>189</v>
      </c>
      <c r="C122" s="89" t="s">
        <v>114</v>
      </c>
      <c r="D122" s="89">
        <f>'[1]siseviimistlus'!C72</f>
        <v>5.6000000000000005</v>
      </c>
      <c r="E122" s="89">
        <f>'[1]siseviimistlus'!G72</f>
        <v>120</v>
      </c>
      <c r="F122" s="90">
        <f t="shared" si="6"/>
        <v>672.0000000000001</v>
      </c>
    </row>
    <row r="123" spans="1:6" ht="12.75">
      <c r="A123" s="89">
        <v>6</v>
      </c>
      <c r="B123" s="89" t="s">
        <v>190</v>
      </c>
      <c r="C123" s="89" t="s">
        <v>114</v>
      </c>
      <c r="D123" s="89">
        <f>'[1]siseviimistlus'!C94+'[1]siseviimistlus'!C264</f>
        <v>44.040000000000006</v>
      </c>
      <c r="E123" s="89">
        <f>'[1]siseviimistlus'!G94</f>
        <v>601</v>
      </c>
      <c r="F123" s="90">
        <f t="shared" si="6"/>
        <v>26468.040000000005</v>
      </c>
    </row>
    <row r="124" spans="1:6" ht="12.75">
      <c r="A124" s="89">
        <v>7</v>
      </c>
      <c r="B124" s="89" t="s">
        <v>191</v>
      </c>
      <c r="C124" s="89" t="s">
        <v>109</v>
      </c>
      <c r="D124" s="89">
        <f>'[1]siseviimistlus'!C116</f>
        <v>62.7</v>
      </c>
      <c r="E124" s="89">
        <f>'[1]siseviimistlus'!G116</f>
        <v>35</v>
      </c>
      <c r="F124" s="90">
        <f t="shared" si="6"/>
        <v>2194.5</v>
      </c>
    </row>
    <row r="125" spans="1:6" ht="12.75">
      <c r="A125" s="89">
        <v>8</v>
      </c>
      <c r="B125" s="89" t="s">
        <v>192</v>
      </c>
      <c r="C125" s="89" t="s">
        <v>114</v>
      </c>
      <c r="D125" s="89">
        <f>'[1]siseviimistlus'!C138</f>
        <v>87.15</v>
      </c>
      <c r="E125" s="91">
        <f>'[1]siseviimistlus'!G138</f>
        <v>990</v>
      </c>
      <c r="F125" s="90">
        <f t="shared" si="6"/>
        <v>86278.5</v>
      </c>
    </row>
    <row r="126" spans="1:6" ht="12.75">
      <c r="A126" s="89">
        <v>9</v>
      </c>
      <c r="B126" s="89" t="s">
        <v>193</v>
      </c>
      <c r="C126" s="89" t="s">
        <v>114</v>
      </c>
      <c r="D126" s="89">
        <f>'[1]siseviimistlus'!C139</f>
        <v>91.30000000000001</v>
      </c>
      <c r="E126" s="89">
        <f>'[1]siseviimistlus'!G139</f>
        <v>10</v>
      </c>
      <c r="F126" s="90">
        <f t="shared" si="6"/>
        <v>913.0000000000001</v>
      </c>
    </row>
    <row r="127" spans="1:6" ht="12.75">
      <c r="A127" s="89">
        <v>10</v>
      </c>
      <c r="B127" s="89" t="s">
        <v>194</v>
      </c>
      <c r="C127" s="89" t="s">
        <v>101</v>
      </c>
      <c r="D127" s="89">
        <f>'[1]siseviimistlus'!C158</f>
        <v>194.4</v>
      </c>
      <c r="E127" s="89">
        <f>'[1]siseviimistlus'!G158</f>
        <v>8</v>
      </c>
      <c r="F127" s="90">
        <f t="shared" si="6"/>
        <v>1555.2</v>
      </c>
    </row>
    <row r="128" spans="1:6" ht="12.75">
      <c r="A128" s="89">
        <v>11</v>
      </c>
      <c r="B128" s="89" t="s">
        <v>195</v>
      </c>
      <c r="C128" s="89" t="s">
        <v>101</v>
      </c>
      <c r="D128" s="89">
        <f>'[1]siseviimistlus'!C159+'[1]siseviimistlus'!C203</f>
        <v>413.8</v>
      </c>
      <c r="E128" s="91">
        <f>'[1]siseviimistlus'!G159</f>
        <v>7</v>
      </c>
      <c r="F128" s="90">
        <f t="shared" si="6"/>
        <v>2896.6</v>
      </c>
    </row>
    <row r="129" spans="1:6" ht="12.75">
      <c r="A129" s="89">
        <v>12</v>
      </c>
      <c r="B129" s="89" t="s">
        <v>196</v>
      </c>
      <c r="C129" s="89" t="s">
        <v>101</v>
      </c>
      <c r="D129" s="89">
        <f>'[1]siseviimistlus'!C163+'[1]siseviimistlus'!C205+'[1]siseviimistlus'!C287</f>
        <v>50.1</v>
      </c>
      <c r="E129" s="91">
        <f>'[1]siseviimistlus'!G163</f>
        <v>27</v>
      </c>
      <c r="F129" s="90">
        <f t="shared" si="6"/>
        <v>1352.7</v>
      </c>
    </row>
    <row r="130" spans="1:6" ht="12.75">
      <c r="A130" s="89">
        <v>13</v>
      </c>
      <c r="B130" s="89" t="s">
        <v>197</v>
      </c>
      <c r="C130" s="89" t="s">
        <v>101</v>
      </c>
      <c r="D130" s="89">
        <f>'[1]siseviimistlus'!C164</f>
        <v>48.6</v>
      </c>
      <c r="E130" s="89">
        <f>'[1]siseviimistlus'!G164</f>
        <v>30</v>
      </c>
      <c r="F130" s="90">
        <f t="shared" si="6"/>
        <v>1458</v>
      </c>
    </row>
    <row r="131" spans="1:6" ht="12.75">
      <c r="A131" s="89">
        <v>14</v>
      </c>
      <c r="B131" s="89" t="s">
        <v>198</v>
      </c>
      <c r="C131" s="89" t="s">
        <v>101</v>
      </c>
      <c r="D131" s="89">
        <f>'[1]siseviimistlus'!C202</f>
        <v>321.59999999999997</v>
      </c>
      <c r="E131" s="89">
        <f>'[1]siseviimistlus'!G202</f>
        <v>6</v>
      </c>
      <c r="F131" s="90">
        <f t="shared" si="6"/>
        <v>1929.6</v>
      </c>
    </row>
    <row r="132" spans="1:6" ht="12.75">
      <c r="A132" s="89">
        <v>15</v>
      </c>
      <c r="B132" s="89" t="s">
        <v>199</v>
      </c>
      <c r="C132" s="89" t="s">
        <v>101</v>
      </c>
      <c r="D132" s="89">
        <f>'[1]siseviimistlus'!C206+'[1]siseviimistlus'!C288</f>
        <v>101.69999999999999</v>
      </c>
      <c r="E132" s="89">
        <f>'[1]siseviimistlus'!G206</f>
        <v>42</v>
      </c>
      <c r="F132" s="90">
        <f t="shared" si="6"/>
        <v>4271.4</v>
      </c>
    </row>
    <row r="133" spans="1:6" ht="12.75">
      <c r="A133" s="89">
        <v>16</v>
      </c>
      <c r="B133" s="89" t="s">
        <v>200</v>
      </c>
      <c r="C133" s="89" t="s">
        <v>114</v>
      </c>
      <c r="D133" s="89">
        <f>'[1]siseviimistlus'!C225</f>
        <v>9.72</v>
      </c>
      <c r="E133" s="89">
        <f>'[1]siseviimistlus'!G225</f>
        <v>230</v>
      </c>
      <c r="F133" s="90">
        <f t="shared" si="6"/>
        <v>2235.6000000000004</v>
      </c>
    </row>
    <row r="134" spans="1:6" ht="12.75">
      <c r="A134" s="89">
        <v>17</v>
      </c>
      <c r="B134" s="89" t="s">
        <v>201</v>
      </c>
      <c r="C134" s="89" t="s">
        <v>101</v>
      </c>
      <c r="D134" s="89">
        <f>'[1]siseviimistlus'!C245</f>
        <v>10.85</v>
      </c>
      <c r="E134" s="89">
        <f>'[1]siseviimistlus'!G245</f>
        <v>85</v>
      </c>
      <c r="F134" s="90">
        <f t="shared" si="6"/>
        <v>922.25</v>
      </c>
    </row>
    <row r="135" spans="1:6" ht="12.75">
      <c r="A135" s="89">
        <v>18</v>
      </c>
      <c r="B135" s="89" t="s">
        <v>202</v>
      </c>
      <c r="C135" s="89" t="s">
        <v>114</v>
      </c>
      <c r="D135" s="89">
        <f>'[1]siseviimistlus'!C309</f>
        <v>12.54</v>
      </c>
      <c r="E135" s="89">
        <f>'[1]siseviimistlus'!G309</f>
        <v>250</v>
      </c>
      <c r="F135" s="90">
        <f t="shared" si="6"/>
        <v>3135</v>
      </c>
    </row>
    <row r="136" spans="1:6" ht="12.75">
      <c r="A136" s="89">
        <v>19</v>
      </c>
      <c r="B136" s="89" t="s">
        <v>203</v>
      </c>
      <c r="C136" s="89" t="s">
        <v>107</v>
      </c>
      <c r="D136" s="89">
        <f>'[1]siseviimistlus'!C328</f>
        <v>10</v>
      </c>
      <c r="E136" s="89">
        <f>'[1]siseviimistlus'!G328</f>
        <v>120</v>
      </c>
      <c r="F136" s="90">
        <f t="shared" si="6"/>
        <v>1200</v>
      </c>
    </row>
    <row r="137" spans="1:6" ht="12.75">
      <c r="A137" s="89">
        <v>20</v>
      </c>
      <c r="B137" s="89" t="s">
        <v>204</v>
      </c>
      <c r="C137" s="89" t="s">
        <v>101</v>
      </c>
      <c r="D137" s="89">
        <f>'[1]siseviimistlus'!C347</f>
        <v>888</v>
      </c>
      <c r="E137" s="89">
        <f>'[1]siseviimistlus'!G347</f>
        <v>4</v>
      </c>
      <c r="F137" s="90">
        <f t="shared" si="6"/>
        <v>3552</v>
      </c>
    </row>
    <row r="138" spans="1:6" ht="12.75">
      <c r="A138" s="89"/>
      <c r="B138" s="89"/>
      <c r="C138" s="89"/>
      <c r="D138" s="89"/>
      <c r="E138" s="89"/>
      <c r="F138" s="92">
        <f>SUM(F118:F137)</f>
        <v>153804.39</v>
      </c>
    </row>
    <row r="139" spans="1:6" ht="12.75">
      <c r="A139" s="89"/>
      <c r="B139" s="89" t="s">
        <v>25</v>
      </c>
      <c r="C139" s="89"/>
      <c r="D139" s="89"/>
      <c r="E139" s="89"/>
      <c r="F139" s="89"/>
    </row>
    <row r="140" spans="1:6" ht="12.75">
      <c r="A140" s="89">
        <v>1</v>
      </c>
      <c r="B140" s="89" t="s">
        <v>135</v>
      </c>
      <c r="C140" s="89" t="s">
        <v>99</v>
      </c>
      <c r="D140" s="89">
        <f>'[1]leil'!C3+'[1]leil'!C66</f>
        <v>0.1328</v>
      </c>
      <c r="E140" s="89">
        <f>'[1]leil'!G66</f>
        <v>2100</v>
      </c>
      <c r="F140" s="90">
        <f aca="true" t="shared" si="7" ref="F140:F146">D140*E140</f>
        <v>278.88</v>
      </c>
    </row>
    <row r="141" spans="1:6" ht="12.75">
      <c r="A141" s="89">
        <v>2</v>
      </c>
      <c r="B141" s="89" t="s">
        <v>205</v>
      </c>
      <c r="C141" s="89" t="s">
        <v>99</v>
      </c>
      <c r="D141" s="89">
        <f>'[1]leil'!C68+'[1]leil'!C4</f>
        <v>0.858</v>
      </c>
      <c r="E141" s="91">
        <f>'[1]leil'!G4</f>
        <v>430</v>
      </c>
      <c r="F141" s="90">
        <f t="shared" si="7"/>
        <v>368.94</v>
      </c>
    </row>
    <row r="142" spans="1:6" ht="12.75">
      <c r="A142" s="89">
        <v>3</v>
      </c>
      <c r="B142" s="89" t="s">
        <v>206</v>
      </c>
      <c r="C142" s="89" t="s">
        <v>114</v>
      </c>
      <c r="D142" s="89">
        <f>'[1]leil'!C5+'[1]leil'!C67</f>
        <v>18.26</v>
      </c>
      <c r="E142" s="89">
        <f>'[1]leil'!G67</f>
        <v>7</v>
      </c>
      <c r="F142" s="90">
        <f t="shared" si="7"/>
        <v>127.82000000000001</v>
      </c>
    </row>
    <row r="143" spans="1:6" ht="12.75">
      <c r="A143" s="89">
        <v>4</v>
      </c>
      <c r="B143" s="89" t="s">
        <v>207</v>
      </c>
      <c r="C143" s="89" t="s">
        <v>114</v>
      </c>
      <c r="D143" s="89">
        <f>'[1]leil'!C70+'[1]leil'!C7</f>
        <v>18.95</v>
      </c>
      <c r="E143" s="89">
        <f>'[1]leil'!G7</f>
        <v>200</v>
      </c>
      <c r="F143" s="90">
        <f t="shared" si="7"/>
        <v>3790</v>
      </c>
    </row>
    <row r="144" spans="1:6" ht="12.75">
      <c r="A144" s="89">
        <v>5</v>
      </c>
      <c r="B144" s="89" t="s">
        <v>208</v>
      </c>
      <c r="C144" s="89" t="s">
        <v>114</v>
      </c>
      <c r="D144" s="89">
        <f>'[1]leil'!C27</f>
        <v>3.3600000000000003</v>
      </c>
      <c r="E144" s="89">
        <f>'[1]leil'!G27</f>
        <v>360</v>
      </c>
      <c r="F144" s="90">
        <f t="shared" si="7"/>
        <v>1209.6000000000001</v>
      </c>
    </row>
    <row r="145" spans="1:6" ht="12.75">
      <c r="A145" s="89">
        <v>6</v>
      </c>
      <c r="B145" s="89" t="s">
        <v>209</v>
      </c>
      <c r="C145" s="89" t="s">
        <v>101</v>
      </c>
      <c r="D145" s="89">
        <f>'[1]leil'!C8+'[1]leil'!C71</f>
        <v>6.640000000000001</v>
      </c>
      <c r="E145" s="89">
        <f>'[1]leil'!G71</f>
        <v>72</v>
      </c>
      <c r="F145" s="90">
        <f t="shared" si="7"/>
        <v>478.08000000000004</v>
      </c>
    </row>
    <row r="146" spans="1:6" ht="12.75">
      <c r="A146" s="89">
        <v>7</v>
      </c>
      <c r="B146" s="89" t="s">
        <v>210</v>
      </c>
      <c r="C146" s="89" t="s">
        <v>107</v>
      </c>
      <c r="D146" s="89">
        <f>'[1]leil'!C47</f>
        <v>1</v>
      </c>
      <c r="E146" s="89">
        <f>'[1]leil'!G47</f>
        <v>1650</v>
      </c>
      <c r="F146" s="90">
        <f t="shared" si="7"/>
        <v>1650</v>
      </c>
    </row>
    <row r="147" spans="1:6" ht="12.75">
      <c r="A147" s="89"/>
      <c r="B147" s="89"/>
      <c r="C147" s="89"/>
      <c r="D147" s="89"/>
      <c r="E147" s="89"/>
      <c r="F147" s="92">
        <f>SUM(F140:F146)</f>
        <v>7903.320000000001</v>
      </c>
    </row>
    <row r="148" spans="1:6" ht="12.75">
      <c r="A148" s="89"/>
      <c r="B148" s="89" t="s">
        <v>26</v>
      </c>
      <c r="C148" s="89"/>
      <c r="D148" s="89"/>
      <c r="E148" s="89"/>
      <c r="F148" s="89"/>
    </row>
    <row r="149" spans="1:6" ht="12.75">
      <c r="A149" s="89">
        <v>1</v>
      </c>
      <c r="B149" s="89" t="s">
        <v>211</v>
      </c>
      <c r="C149" s="89" t="s">
        <v>107</v>
      </c>
      <c r="D149" s="89">
        <f>'[1]muu'!C25</f>
        <v>1</v>
      </c>
      <c r="E149" s="90">
        <f>'[1]muu'!G25</f>
        <v>8000</v>
      </c>
      <c r="F149" s="90">
        <f aca="true" t="shared" si="8" ref="F149:F155">D149*E149</f>
        <v>8000</v>
      </c>
    </row>
    <row r="150" spans="1:6" ht="12.75">
      <c r="A150" s="89">
        <v>2</v>
      </c>
      <c r="B150" s="89" t="s">
        <v>212</v>
      </c>
      <c r="C150" s="89" t="s">
        <v>109</v>
      </c>
      <c r="D150" s="89">
        <f>'[1]muu'!C44</f>
        <v>8</v>
      </c>
      <c r="E150" s="90">
        <f>'[1]muu'!G44</f>
        <v>1200</v>
      </c>
      <c r="F150" s="90">
        <f t="shared" si="8"/>
        <v>9600</v>
      </c>
    </row>
    <row r="151" spans="1:6" ht="12.75">
      <c r="A151" s="89">
        <v>3</v>
      </c>
      <c r="B151" s="89" t="s">
        <v>213</v>
      </c>
      <c r="C151" s="89" t="s">
        <v>107</v>
      </c>
      <c r="D151" s="89">
        <f>'[1]muu'!C46</f>
        <v>2</v>
      </c>
      <c r="E151" s="90">
        <f>'[1]muu'!G46</f>
        <v>800</v>
      </c>
      <c r="F151" s="90">
        <f t="shared" si="8"/>
        <v>1600</v>
      </c>
    </row>
    <row r="152" spans="1:6" ht="12.75">
      <c r="A152" s="89">
        <v>4</v>
      </c>
      <c r="B152" s="89" t="s">
        <v>214</v>
      </c>
      <c r="C152" s="89" t="s">
        <v>107</v>
      </c>
      <c r="D152" s="89">
        <f>'[1]muu'!C47</f>
        <v>2</v>
      </c>
      <c r="E152" s="90">
        <f>'[1]muu'!G47</f>
        <v>300</v>
      </c>
      <c r="F152" s="90">
        <f t="shared" si="8"/>
        <v>600</v>
      </c>
    </row>
    <row r="153" spans="1:6" ht="12.75">
      <c r="A153" s="89">
        <v>5</v>
      </c>
      <c r="B153" s="89" t="s">
        <v>215</v>
      </c>
      <c r="C153" s="89" t="s">
        <v>107</v>
      </c>
      <c r="D153" s="89">
        <f>'[1]muu'!C48</f>
        <v>2</v>
      </c>
      <c r="E153" s="90">
        <f>'[1]muu'!G48</f>
        <v>1100</v>
      </c>
      <c r="F153" s="90">
        <f t="shared" si="8"/>
        <v>2200</v>
      </c>
    </row>
    <row r="154" spans="1:6" ht="12.75">
      <c r="A154" s="89">
        <v>6</v>
      </c>
      <c r="B154" s="89" t="s">
        <v>216</v>
      </c>
      <c r="C154" s="89" t="s">
        <v>109</v>
      </c>
      <c r="D154" s="89">
        <f>'[1]muu'!C67</f>
        <v>7</v>
      </c>
      <c r="E154" s="90">
        <f>'[1]muu'!G67</f>
        <v>300</v>
      </c>
      <c r="F154" s="90">
        <f t="shared" si="8"/>
        <v>2100</v>
      </c>
    </row>
    <row r="155" spans="1:6" ht="12.75">
      <c r="A155" s="89">
        <v>7</v>
      </c>
      <c r="B155" s="89" t="s">
        <v>217</v>
      </c>
      <c r="C155" s="89" t="s">
        <v>107</v>
      </c>
      <c r="D155" s="89">
        <f>'[1]muu'!C87</f>
        <v>7</v>
      </c>
      <c r="E155" s="90">
        <f>'[1]muu'!G87</f>
        <v>500</v>
      </c>
      <c r="F155" s="90">
        <f t="shared" si="8"/>
        <v>3500</v>
      </c>
    </row>
    <row r="156" spans="1:6" ht="12.75">
      <c r="A156" s="89"/>
      <c r="B156" s="89"/>
      <c r="C156" s="89"/>
      <c r="D156" s="89"/>
      <c r="E156" s="89"/>
      <c r="F156" s="92">
        <f>SUM(F149:F155)</f>
        <v>27600</v>
      </c>
    </row>
    <row r="157" spans="1:6" ht="12.75">
      <c r="A157" s="89"/>
      <c r="B157" s="89" t="s">
        <v>74</v>
      </c>
      <c r="C157" s="89"/>
      <c r="D157" s="89"/>
      <c r="E157" s="89"/>
      <c r="F157" s="89"/>
    </row>
    <row r="158" spans="1:6" ht="12.75">
      <c r="A158" s="89">
        <v>1</v>
      </c>
      <c r="B158" s="89" t="s">
        <v>218</v>
      </c>
      <c r="C158" s="89" t="s">
        <v>99</v>
      </c>
      <c r="D158" s="89">
        <f>'[1]haljastus'!C3</f>
        <v>24.3</v>
      </c>
      <c r="E158" s="91">
        <f>'[1]haljastus'!G3</f>
        <v>75</v>
      </c>
      <c r="F158" s="90">
        <f aca="true" t="shared" si="9" ref="F158:F168">D158*E158</f>
        <v>1822.5</v>
      </c>
    </row>
    <row r="159" spans="1:6" ht="12.75">
      <c r="A159" s="89">
        <v>2</v>
      </c>
      <c r="B159" s="89" t="s">
        <v>219</v>
      </c>
      <c r="C159" s="89" t="s">
        <v>107</v>
      </c>
      <c r="D159" s="89">
        <f>'[1]haljastus'!C24</f>
        <v>18.18</v>
      </c>
      <c r="E159" s="89">
        <f>'[1]haljastus'!G24</f>
        <v>55</v>
      </c>
      <c r="F159" s="90">
        <f t="shared" si="9"/>
        <v>999.9</v>
      </c>
    </row>
    <row r="160" spans="1:6" ht="12.75">
      <c r="A160" s="89">
        <v>3</v>
      </c>
      <c r="B160" s="89" t="s">
        <v>220</v>
      </c>
      <c r="C160" s="89" t="s">
        <v>99</v>
      </c>
      <c r="D160" s="89">
        <f>'[1]haljastus'!C44</f>
        <v>14.85</v>
      </c>
      <c r="E160" s="91">
        <f>'[1]haljastus'!G44</f>
        <v>400</v>
      </c>
      <c r="F160" s="90">
        <f t="shared" si="9"/>
        <v>5940</v>
      </c>
    </row>
    <row r="161" spans="1:6" ht="12.75">
      <c r="A161" s="89">
        <v>4</v>
      </c>
      <c r="B161" s="89" t="s">
        <v>221</v>
      </c>
      <c r="C161" s="89" t="s">
        <v>109</v>
      </c>
      <c r="D161" s="89">
        <f>'[1]haljastus'!C64</f>
        <v>28.84</v>
      </c>
      <c r="E161" s="89">
        <f>'[1]haljastus'!G64</f>
        <v>35</v>
      </c>
      <c r="F161" s="90">
        <f t="shared" si="9"/>
        <v>1009.4</v>
      </c>
    </row>
    <row r="162" spans="1:6" ht="12.75">
      <c r="A162" s="89">
        <v>5</v>
      </c>
      <c r="B162" s="89" t="s">
        <v>222</v>
      </c>
      <c r="C162" s="89" t="s">
        <v>107</v>
      </c>
      <c r="D162" s="89">
        <f>'[1]haljastus'!C65+'[1]haljastus'!C191</f>
        <v>28</v>
      </c>
      <c r="E162" s="89">
        <f>'[1]haljastus'!G65</f>
        <v>150</v>
      </c>
      <c r="F162" s="90">
        <f t="shared" si="9"/>
        <v>4200</v>
      </c>
    </row>
    <row r="163" spans="1:6" ht="12.75">
      <c r="A163" s="89">
        <v>6</v>
      </c>
      <c r="B163" s="89" t="s">
        <v>111</v>
      </c>
      <c r="C163" s="89" t="s">
        <v>99</v>
      </c>
      <c r="D163" s="89">
        <f>'[1]haljastus'!C68+'[1]haljastus'!C87+'[1]haljastus'!C112</f>
        <v>3.7700000000000005</v>
      </c>
      <c r="E163" s="89">
        <f>'[1]haljastus'!G87</f>
        <v>700</v>
      </c>
      <c r="F163" s="90">
        <f t="shared" si="9"/>
        <v>2639.0000000000005</v>
      </c>
    </row>
    <row r="164" spans="1:6" ht="12.75">
      <c r="A164" s="89">
        <v>7</v>
      </c>
      <c r="B164" s="89" t="s">
        <v>120</v>
      </c>
      <c r="C164" s="89" t="s">
        <v>107</v>
      </c>
      <c r="D164" s="89">
        <f>'[1]haljastus'!C110</f>
        <v>151.2</v>
      </c>
      <c r="E164" s="89">
        <f>'[1]haljastus'!G110</f>
        <v>11</v>
      </c>
      <c r="F164" s="90">
        <f t="shared" si="9"/>
        <v>1663.1999999999998</v>
      </c>
    </row>
    <row r="165" spans="1:6" ht="12.75">
      <c r="A165" s="89">
        <v>8</v>
      </c>
      <c r="B165" s="89" t="s">
        <v>223</v>
      </c>
      <c r="C165" s="89" t="s">
        <v>109</v>
      </c>
      <c r="D165" s="89">
        <f>'[1]haljastus'!C152</f>
        <v>13.200000000000001</v>
      </c>
      <c r="E165" s="89">
        <f>'[1]haljastus'!G152</f>
        <v>110</v>
      </c>
      <c r="F165" s="90">
        <f t="shared" si="9"/>
        <v>1452.0000000000002</v>
      </c>
    </row>
    <row r="166" spans="1:6" ht="12.75">
      <c r="A166" s="89">
        <v>9</v>
      </c>
      <c r="B166" s="89" t="s">
        <v>224</v>
      </c>
      <c r="C166" s="89" t="s">
        <v>107</v>
      </c>
      <c r="D166" s="89">
        <f>'[1]haljastus'!C171</f>
        <v>1</v>
      </c>
      <c r="E166" s="89">
        <f>'[1]haljastus'!G171</f>
        <v>14500</v>
      </c>
      <c r="F166" s="90">
        <f t="shared" si="9"/>
        <v>14500</v>
      </c>
    </row>
    <row r="167" spans="1:6" ht="12.75">
      <c r="A167" s="89">
        <v>10</v>
      </c>
      <c r="B167" s="89" t="s">
        <v>225</v>
      </c>
      <c r="C167" s="89" t="s">
        <v>109</v>
      </c>
      <c r="D167" s="89">
        <f>'[1]haljastus'!C190</f>
        <v>27.810000000000002</v>
      </c>
      <c r="E167" s="89">
        <f>'[1]haljastus'!G190</f>
        <v>180</v>
      </c>
      <c r="F167" s="90">
        <f t="shared" si="9"/>
        <v>5005.8</v>
      </c>
    </row>
    <row r="168" spans="1:6" ht="12.75">
      <c r="A168" s="89">
        <v>11</v>
      </c>
      <c r="B168" s="89" t="s">
        <v>226</v>
      </c>
      <c r="C168" s="89" t="s">
        <v>107</v>
      </c>
      <c r="D168" s="89">
        <f>'[1]haljastus'!C213</f>
        <v>1</v>
      </c>
      <c r="E168" s="89">
        <f>'[1]haljastus'!G213</f>
        <v>5700</v>
      </c>
      <c r="F168" s="90">
        <f t="shared" si="9"/>
        <v>5700</v>
      </c>
    </row>
    <row r="169" spans="1:6" ht="12.75">
      <c r="A169" s="89"/>
      <c r="B169" s="89"/>
      <c r="C169" s="89"/>
      <c r="D169" s="89"/>
      <c r="E169" s="89"/>
      <c r="F169" s="92">
        <f>SUM(F158:F168)</f>
        <v>44931.8</v>
      </c>
    </row>
    <row r="170" spans="1:6" ht="12.75">
      <c r="A170" s="89"/>
      <c r="B170" s="89"/>
      <c r="C170" s="89"/>
      <c r="D170" s="89"/>
      <c r="E170" s="89"/>
      <c r="F170" s="92"/>
    </row>
    <row r="171" spans="1:6" ht="12.75">
      <c r="A171" s="89"/>
      <c r="B171" s="89"/>
      <c r="C171" s="89"/>
      <c r="D171" s="89"/>
      <c r="E171" s="89"/>
      <c r="F171" s="92"/>
    </row>
    <row r="172" spans="1:6" ht="12.75">
      <c r="A172" s="88" t="s">
        <v>0</v>
      </c>
      <c r="B172" s="88" t="s">
        <v>94</v>
      </c>
      <c r="C172" s="88" t="s">
        <v>95</v>
      </c>
      <c r="D172" s="88" t="s">
        <v>96</v>
      </c>
      <c r="E172" s="88" t="s">
        <v>97</v>
      </c>
      <c r="F172" s="88" t="s">
        <v>28</v>
      </c>
    </row>
    <row r="173" spans="1:6" ht="12.75">
      <c r="A173" s="89"/>
      <c r="B173" s="89"/>
      <c r="C173" s="89"/>
      <c r="D173" s="89"/>
      <c r="E173" s="89"/>
      <c r="F173" s="92"/>
    </row>
    <row r="174" spans="1:6" ht="12.75">
      <c r="A174" s="89"/>
      <c r="B174" s="89" t="s">
        <v>227</v>
      </c>
      <c r="C174" s="89"/>
      <c r="D174" s="89"/>
      <c r="E174" s="89"/>
      <c r="F174" s="89"/>
    </row>
    <row r="175" spans="1:6" ht="12.75">
      <c r="A175" s="89">
        <v>1</v>
      </c>
      <c r="B175" s="93" t="s">
        <v>228</v>
      </c>
      <c r="C175" s="94" t="s">
        <v>107</v>
      </c>
      <c r="D175" s="95">
        <v>1</v>
      </c>
      <c r="E175" s="95">
        <v>580</v>
      </c>
      <c r="F175" s="90">
        <f aca="true" t="shared" si="10" ref="F175:F197">D175*E175</f>
        <v>580</v>
      </c>
    </row>
    <row r="176" spans="1:6" ht="12.75">
      <c r="A176" s="89">
        <v>2</v>
      </c>
      <c r="B176" s="93" t="s">
        <v>229</v>
      </c>
      <c r="C176" s="94" t="s">
        <v>107</v>
      </c>
      <c r="D176" s="95">
        <v>1</v>
      </c>
      <c r="E176" s="95">
        <v>120</v>
      </c>
      <c r="F176" s="90">
        <f t="shared" si="10"/>
        <v>120</v>
      </c>
    </row>
    <row r="177" spans="1:6" ht="12.75">
      <c r="A177" s="89">
        <v>3</v>
      </c>
      <c r="B177" s="93" t="s">
        <v>230</v>
      </c>
      <c r="C177" s="94" t="s">
        <v>107</v>
      </c>
      <c r="D177" s="95">
        <v>5</v>
      </c>
      <c r="E177" s="95">
        <v>30</v>
      </c>
      <c r="F177" s="90">
        <f t="shared" si="10"/>
        <v>150</v>
      </c>
    </row>
    <row r="178" spans="1:6" ht="12.75">
      <c r="A178" s="89">
        <v>4</v>
      </c>
      <c r="B178" s="93" t="s">
        <v>231</v>
      </c>
      <c r="C178" s="94" t="s">
        <v>107</v>
      </c>
      <c r="D178" s="95">
        <v>1</v>
      </c>
      <c r="E178" s="96">
        <v>110</v>
      </c>
      <c r="F178" s="90">
        <f t="shared" si="10"/>
        <v>110</v>
      </c>
    </row>
    <row r="179" spans="1:6" ht="12.75">
      <c r="A179" s="89">
        <v>5</v>
      </c>
      <c r="B179" s="93" t="s">
        <v>232</v>
      </c>
      <c r="C179" s="94" t="s">
        <v>107</v>
      </c>
      <c r="D179" s="95">
        <v>1</v>
      </c>
      <c r="E179" s="95">
        <v>35</v>
      </c>
      <c r="F179" s="90">
        <f t="shared" si="10"/>
        <v>35</v>
      </c>
    </row>
    <row r="180" spans="1:6" ht="12.75">
      <c r="A180" s="89">
        <v>6</v>
      </c>
      <c r="B180" s="93" t="s">
        <v>233</v>
      </c>
      <c r="C180" s="94" t="s">
        <v>107</v>
      </c>
      <c r="D180" s="95">
        <v>1</v>
      </c>
      <c r="E180" s="95">
        <v>35</v>
      </c>
      <c r="F180" s="90">
        <f t="shared" si="10"/>
        <v>35</v>
      </c>
    </row>
    <row r="181" spans="1:6" ht="12.75">
      <c r="A181" s="89">
        <v>7</v>
      </c>
      <c r="B181" s="93" t="s">
        <v>234</v>
      </c>
      <c r="C181" s="94" t="s">
        <v>107</v>
      </c>
      <c r="D181" s="95">
        <v>1</v>
      </c>
      <c r="E181" s="95">
        <v>1100</v>
      </c>
      <c r="F181" s="90">
        <f t="shared" si="10"/>
        <v>1100</v>
      </c>
    </row>
    <row r="182" spans="1:6" ht="12.75">
      <c r="A182" s="89">
        <v>8</v>
      </c>
      <c r="B182" s="93" t="s">
        <v>235</v>
      </c>
      <c r="C182" s="94" t="s">
        <v>107</v>
      </c>
      <c r="D182" s="95">
        <v>1</v>
      </c>
      <c r="E182" s="96">
        <v>20</v>
      </c>
      <c r="F182" s="90">
        <f t="shared" si="10"/>
        <v>20</v>
      </c>
    </row>
    <row r="183" spans="1:6" ht="12.75">
      <c r="A183" s="89">
        <v>9</v>
      </c>
      <c r="B183" s="93" t="s">
        <v>236</v>
      </c>
      <c r="C183" s="94" t="s">
        <v>107</v>
      </c>
      <c r="D183" s="95">
        <v>2</v>
      </c>
      <c r="E183" s="96">
        <v>40</v>
      </c>
      <c r="F183" s="90">
        <f t="shared" si="10"/>
        <v>80</v>
      </c>
    </row>
    <row r="184" spans="1:6" ht="12.75">
      <c r="A184" s="89">
        <v>10</v>
      </c>
      <c r="B184" s="93" t="s">
        <v>237</v>
      </c>
      <c r="C184" s="94" t="s">
        <v>107</v>
      </c>
      <c r="D184" s="95">
        <v>2</v>
      </c>
      <c r="E184" s="96">
        <v>60</v>
      </c>
      <c r="F184" s="90">
        <f t="shared" si="10"/>
        <v>120</v>
      </c>
    </row>
    <row r="185" spans="1:6" ht="12.75">
      <c r="A185" s="89">
        <v>11</v>
      </c>
      <c r="B185" s="93" t="s">
        <v>238</v>
      </c>
      <c r="C185" s="94" t="s">
        <v>109</v>
      </c>
      <c r="D185" s="95">
        <v>10</v>
      </c>
      <c r="E185" s="96">
        <v>9</v>
      </c>
      <c r="F185" s="90">
        <f t="shared" si="10"/>
        <v>90</v>
      </c>
    </row>
    <row r="186" spans="1:6" ht="12.75">
      <c r="A186" s="89">
        <v>12</v>
      </c>
      <c r="B186" s="93" t="s">
        <v>239</v>
      </c>
      <c r="C186" s="94" t="s">
        <v>109</v>
      </c>
      <c r="D186" s="95">
        <v>20</v>
      </c>
      <c r="E186" s="96">
        <v>20</v>
      </c>
      <c r="F186" s="90">
        <f t="shared" si="10"/>
        <v>400</v>
      </c>
    </row>
    <row r="187" spans="1:6" ht="12.75">
      <c r="A187" s="89">
        <v>13</v>
      </c>
      <c r="B187" s="93" t="s">
        <v>240</v>
      </c>
      <c r="C187" s="94" t="s">
        <v>109</v>
      </c>
      <c r="D187" s="95">
        <v>60</v>
      </c>
      <c r="E187" s="96">
        <v>11</v>
      </c>
      <c r="F187" s="90">
        <f t="shared" si="10"/>
        <v>660</v>
      </c>
    </row>
    <row r="188" spans="1:6" ht="12.75">
      <c r="A188" s="89">
        <v>14</v>
      </c>
      <c r="B188" s="97" t="s">
        <v>241</v>
      </c>
      <c r="C188" s="94" t="s">
        <v>109</v>
      </c>
      <c r="D188" s="95">
        <v>60</v>
      </c>
      <c r="E188" s="96">
        <v>5</v>
      </c>
      <c r="F188" s="90">
        <f t="shared" si="10"/>
        <v>300</v>
      </c>
    </row>
    <row r="189" spans="1:6" ht="12.75">
      <c r="A189" s="98">
        <v>15</v>
      </c>
      <c r="B189" s="93" t="s">
        <v>242</v>
      </c>
      <c r="C189" s="99" t="s">
        <v>107</v>
      </c>
      <c r="D189" s="95">
        <v>2</v>
      </c>
      <c r="E189" s="96">
        <v>800</v>
      </c>
      <c r="F189" s="90">
        <f t="shared" si="10"/>
        <v>1600</v>
      </c>
    </row>
    <row r="190" spans="1:6" ht="12.75">
      <c r="A190" s="98">
        <v>16</v>
      </c>
      <c r="B190" s="93" t="s">
        <v>242</v>
      </c>
      <c r="C190" s="99" t="s">
        <v>107</v>
      </c>
      <c r="D190" s="95">
        <v>1</v>
      </c>
      <c r="E190" s="96">
        <v>1500</v>
      </c>
      <c r="F190" s="90">
        <f t="shared" si="10"/>
        <v>1500</v>
      </c>
    </row>
    <row r="191" spans="1:6" ht="12.75">
      <c r="A191" s="98">
        <v>17</v>
      </c>
      <c r="B191" s="93" t="s">
        <v>243</v>
      </c>
      <c r="C191" s="99" t="s">
        <v>107</v>
      </c>
      <c r="D191" s="95">
        <v>1</v>
      </c>
      <c r="E191" s="96">
        <v>1400</v>
      </c>
      <c r="F191" s="90">
        <f t="shared" si="10"/>
        <v>1400</v>
      </c>
    </row>
    <row r="192" spans="1:6" ht="12.75">
      <c r="A192" s="89">
        <v>18</v>
      </c>
      <c r="B192" s="100" t="s">
        <v>244</v>
      </c>
      <c r="C192" s="94" t="s">
        <v>107</v>
      </c>
      <c r="D192" s="95">
        <v>1</v>
      </c>
      <c r="E192" s="96">
        <v>30</v>
      </c>
      <c r="F192" s="90">
        <f t="shared" si="10"/>
        <v>30</v>
      </c>
    </row>
    <row r="193" spans="1:6" ht="12.75">
      <c r="A193" s="89">
        <v>19</v>
      </c>
      <c r="B193" s="93" t="s">
        <v>245</v>
      </c>
      <c r="C193" s="94" t="s">
        <v>107</v>
      </c>
      <c r="D193" s="95">
        <v>1</v>
      </c>
      <c r="E193" s="96">
        <v>900</v>
      </c>
      <c r="F193" s="90">
        <f t="shared" si="10"/>
        <v>900</v>
      </c>
    </row>
    <row r="194" spans="1:6" ht="12.75">
      <c r="A194" s="89">
        <v>20</v>
      </c>
      <c r="B194" s="93" t="s">
        <v>246</v>
      </c>
      <c r="C194" s="94" t="s">
        <v>107</v>
      </c>
      <c r="D194" s="95">
        <v>2</v>
      </c>
      <c r="E194" s="96">
        <v>120</v>
      </c>
      <c r="F194" s="90">
        <f t="shared" si="10"/>
        <v>240</v>
      </c>
    </row>
    <row r="195" spans="1:6" ht="12.75">
      <c r="A195" s="89">
        <v>21</v>
      </c>
      <c r="B195" s="93" t="s">
        <v>247</v>
      </c>
      <c r="C195" s="94" t="s">
        <v>109</v>
      </c>
      <c r="D195" s="95">
        <v>10</v>
      </c>
      <c r="E195" s="96">
        <v>60</v>
      </c>
      <c r="F195" s="90">
        <f t="shared" si="10"/>
        <v>600</v>
      </c>
    </row>
    <row r="196" spans="1:6" ht="12.75">
      <c r="A196" s="89">
        <v>22</v>
      </c>
      <c r="B196" s="93" t="s">
        <v>248</v>
      </c>
      <c r="C196" s="94" t="s">
        <v>109</v>
      </c>
      <c r="D196" s="95">
        <v>20</v>
      </c>
      <c r="E196" s="96">
        <v>56</v>
      </c>
      <c r="F196" s="90">
        <f t="shared" si="10"/>
        <v>1120</v>
      </c>
    </row>
    <row r="197" spans="1:6" ht="12.75">
      <c r="A197" s="89">
        <v>23</v>
      </c>
      <c r="B197" s="93" t="s">
        <v>249</v>
      </c>
      <c r="C197" s="94" t="s">
        <v>109</v>
      </c>
      <c r="D197" s="95">
        <v>5</v>
      </c>
      <c r="E197" s="96">
        <v>48</v>
      </c>
      <c r="F197" s="90">
        <f t="shared" si="10"/>
        <v>240</v>
      </c>
    </row>
    <row r="198" spans="1:6" ht="12.75">
      <c r="A198" s="89"/>
      <c r="B198" s="89"/>
      <c r="C198" s="94"/>
      <c r="D198" s="93"/>
      <c r="E198" s="93"/>
      <c r="F198" s="92">
        <f>SUM(F175:F197)</f>
        <v>11430</v>
      </c>
    </row>
    <row r="199" spans="1:6" ht="12.75">
      <c r="A199" s="89"/>
      <c r="B199" s="89" t="s">
        <v>250</v>
      </c>
      <c r="C199" s="93"/>
      <c r="D199" s="93"/>
      <c r="E199" s="93"/>
      <c r="F199" s="89"/>
    </row>
    <row r="200" spans="1:6" ht="12.75">
      <c r="A200" s="89">
        <v>1</v>
      </c>
      <c r="B200" s="93" t="s">
        <v>251</v>
      </c>
      <c r="C200" s="94" t="s">
        <v>109</v>
      </c>
      <c r="D200" s="95">
        <v>16</v>
      </c>
      <c r="E200" s="95">
        <v>60</v>
      </c>
      <c r="F200" s="90">
        <f aca="true" t="shared" si="11" ref="F200:F212">D200*E200</f>
        <v>960</v>
      </c>
    </row>
    <row r="201" spans="1:6" ht="12.75">
      <c r="A201" s="89">
        <v>2</v>
      </c>
      <c r="B201" s="93" t="s">
        <v>252</v>
      </c>
      <c r="C201" s="94" t="s">
        <v>109</v>
      </c>
      <c r="D201" s="95">
        <v>6</v>
      </c>
      <c r="E201" s="96">
        <v>40</v>
      </c>
      <c r="F201" s="90">
        <f t="shared" si="11"/>
        <v>240</v>
      </c>
    </row>
    <row r="202" spans="1:6" ht="12.75">
      <c r="A202" s="89">
        <v>3</v>
      </c>
      <c r="B202" s="93" t="s">
        <v>253</v>
      </c>
      <c r="C202" s="94" t="s">
        <v>109</v>
      </c>
      <c r="D202" s="95">
        <v>14</v>
      </c>
      <c r="E202" s="96">
        <v>30</v>
      </c>
      <c r="F202" s="90">
        <f t="shared" si="11"/>
        <v>420</v>
      </c>
    </row>
    <row r="203" spans="1:6" ht="12.75">
      <c r="A203" s="89">
        <v>4</v>
      </c>
      <c r="B203" s="93" t="s">
        <v>254</v>
      </c>
      <c r="C203" s="94" t="s">
        <v>109</v>
      </c>
      <c r="D203" s="95">
        <v>4</v>
      </c>
      <c r="E203" s="96">
        <v>25</v>
      </c>
      <c r="F203" s="90">
        <f t="shared" si="11"/>
        <v>100</v>
      </c>
    </row>
    <row r="204" spans="1:6" ht="12.75">
      <c r="A204" s="89">
        <v>5</v>
      </c>
      <c r="B204" s="93" t="s">
        <v>255</v>
      </c>
      <c r="C204" s="94" t="s">
        <v>107</v>
      </c>
      <c r="D204" s="95">
        <v>1</v>
      </c>
      <c r="E204" s="96">
        <v>150</v>
      </c>
      <c r="F204" s="90">
        <f t="shared" si="11"/>
        <v>150</v>
      </c>
    </row>
    <row r="205" spans="1:6" ht="12.75">
      <c r="A205" s="89">
        <v>6</v>
      </c>
      <c r="B205" s="93" t="s">
        <v>256</v>
      </c>
      <c r="C205" s="94" t="s">
        <v>107</v>
      </c>
      <c r="D205" s="95">
        <v>1</v>
      </c>
      <c r="E205" s="96">
        <v>55</v>
      </c>
      <c r="F205" s="90">
        <f t="shared" si="11"/>
        <v>55</v>
      </c>
    </row>
    <row r="206" spans="1:6" ht="12.75">
      <c r="A206" s="89">
        <v>7</v>
      </c>
      <c r="B206" s="93" t="s">
        <v>257</v>
      </c>
      <c r="C206" s="94" t="s">
        <v>107</v>
      </c>
      <c r="D206" s="95">
        <v>1</v>
      </c>
      <c r="E206" s="96">
        <v>100</v>
      </c>
      <c r="F206" s="90">
        <f t="shared" si="11"/>
        <v>100</v>
      </c>
    </row>
    <row r="207" spans="1:6" ht="12.75">
      <c r="A207" s="89">
        <v>8</v>
      </c>
      <c r="B207" s="93" t="s">
        <v>258</v>
      </c>
      <c r="C207" s="94" t="s">
        <v>107</v>
      </c>
      <c r="D207" s="95">
        <v>2</v>
      </c>
      <c r="E207" s="96">
        <v>100</v>
      </c>
      <c r="F207" s="90">
        <f t="shared" si="11"/>
        <v>200</v>
      </c>
    </row>
    <row r="208" spans="1:6" ht="12.75">
      <c r="A208" s="89">
        <v>9</v>
      </c>
      <c r="B208" s="93" t="s">
        <v>259</v>
      </c>
      <c r="C208" s="94" t="s">
        <v>107</v>
      </c>
      <c r="D208" s="95">
        <v>1</v>
      </c>
      <c r="E208" s="96">
        <v>80</v>
      </c>
      <c r="F208" s="90">
        <f t="shared" si="11"/>
        <v>80</v>
      </c>
    </row>
    <row r="209" spans="1:6" ht="12.75">
      <c r="A209" s="89">
        <v>10</v>
      </c>
      <c r="B209" s="93" t="s">
        <v>260</v>
      </c>
      <c r="C209" s="94" t="s">
        <v>107</v>
      </c>
      <c r="D209" s="95">
        <v>2</v>
      </c>
      <c r="E209" s="96">
        <v>50</v>
      </c>
      <c r="F209" s="90">
        <f t="shared" si="11"/>
        <v>100</v>
      </c>
    </row>
    <row r="210" spans="1:6" ht="12.75">
      <c r="A210" s="89">
        <v>11</v>
      </c>
      <c r="B210" s="93" t="s">
        <v>261</v>
      </c>
      <c r="C210" s="94" t="s">
        <v>107</v>
      </c>
      <c r="D210" s="95">
        <v>2</v>
      </c>
      <c r="E210" s="96">
        <v>800</v>
      </c>
      <c r="F210" s="90">
        <f t="shared" si="11"/>
        <v>1600</v>
      </c>
    </row>
    <row r="211" spans="1:6" ht="12.75">
      <c r="A211" s="89">
        <v>12</v>
      </c>
      <c r="B211" s="93" t="s">
        <v>261</v>
      </c>
      <c r="C211" s="94" t="s">
        <v>107</v>
      </c>
      <c r="D211" s="95">
        <v>1</v>
      </c>
      <c r="E211" s="96">
        <v>1200</v>
      </c>
      <c r="F211" s="90">
        <f t="shared" si="11"/>
        <v>1200</v>
      </c>
    </row>
    <row r="212" spans="1:6" ht="12.75">
      <c r="A212" s="89">
        <v>13</v>
      </c>
      <c r="B212" s="93" t="s">
        <v>262</v>
      </c>
      <c r="C212" s="94" t="s">
        <v>107</v>
      </c>
      <c r="D212" s="95">
        <v>2</v>
      </c>
      <c r="E212" s="96">
        <v>2200</v>
      </c>
      <c r="F212" s="90">
        <f t="shared" si="11"/>
        <v>4400</v>
      </c>
    </row>
    <row r="213" spans="1:6" ht="12.75">
      <c r="A213" s="89"/>
      <c r="B213" s="89"/>
      <c r="C213" s="89"/>
      <c r="D213" s="89"/>
      <c r="E213" s="89"/>
      <c r="F213" s="92">
        <f>SUM(F200:F212)</f>
        <v>9605</v>
      </c>
    </row>
    <row r="214" spans="1:6" ht="12.75">
      <c r="A214" s="89"/>
      <c r="B214" s="89" t="s">
        <v>263</v>
      </c>
      <c r="C214" s="89"/>
      <c r="D214" s="89"/>
      <c r="E214" s="89"/>
      <c r="F214" s="89"/>
    </row>
    <row r="215" spans="1:6" ht="12.75">
      <c r="A215" s="89">
        <v>1</v>
      </c>
      <c r="B215" s="93" t="s">
        <v>264</v>
      </c>
      <c r="C215" s="94" t="s">
        <v>107</v>
      </c>
      <c r="D215" s="95">
        <v>1</v>
      </c>
      <c r="E215" s="95">
        <v>2600</v>
      </c>
      <c r="F215" s="90">
        <f aca="true" t="shared" si="12" ref="F215:F242">D215*E215</f>
        <v>2600</v>
      </c>
    </row>
    <row r="216" spans="1:6" ht="12.75">
      <c r="A216" s="89">
        <v>2</v>
      </c>
      <c r="B216" s="93" t="s">
        <v>265</v>
      </c>
      <c r="C216" s="94" t="s">
        <v>107</v>
      </c>
      <c r="D216" s="95">
        <v>1</v>
      </c>
      <c r="E216" s="95">
        <v>800</v>
      </c>
      <c r="F216" s="90">
        <f t="shared" si="12"/>
        <v>800</v>
      </c>
    </row>
    <row r="217" spans="1:6" ht="12.75">
      <c r="A217" s="89">
        <v>3</v>
      </c>
      <c r="B217" s="93" t="s">
        <v>266</v>
      </c>
      <c r="C217" s="94" t="s">
        <v>107</v>
      </c>
      <c r="D217" s="95">
        <v>1</v>
      </c>
      <c r="E217" s="95">
        <v>1500</v>
      </c>
      <c r="F217" s="90">
        <f t="shared" si="12"/>
        <v>1500</v>
      </c>
    </row>
    <row r="218" spans="1:6" ht="12.75">
      <c r="A218" s="89">
        <v>4</v>
      </c>
      <c r="B218" s="93" t="s">
        <v>267</v>
      </c>
      <c r="C218" s="94" t="s">
        <v>107</v>
      </c>
      <c r="D218" s="95">
        <v>1</v>
      </c>
      <c r="E218" s="101">
        <v>450</v>
      </c>
      <c r="F218" s="90">
        <f t="shared" si="12"/>
        <v>450</v>
      </c>
    </row>
    <row r="219" spans="1:6" ht="12.75">
      <c r="A219" s="89">
        <v>5</v>
      </c>
      <c r="B219" s="93" t="s">
        <v>268</v>
      </c>
      <c r="C219" s="94" t="s">
        <v>107</v>
      </c>
      <c r="D219" s="95">
        <v>4</v>
      </c>
      <c r="E219" s="102">
        <v>500</v>
      </c>
      <c r="F219" s="90">
        <f t="shared" si="12"/>
        <v>2000</v>
      </c>
    </row>
    <row r="220" spans="1:6" ht="12.75">
      <c r="A220" s="89">
        <v>6</v>
      </c>
      <c r="B220" s="93" t="s">
        <v>269</v>
      </c>
      <c r="C220" s="94" t="s">
        <v>107</v>
      </c>
      <c r="D220" s="95">
        <v>3</v>
      </c>
      <c r="E220" s="102">
        <v>120</v>
      </c>
      <c r="F220" s="90">
        <f t="shared" si="12"/>
        <v>360</v>
      </c>
    </row>
    <row r="221" spans="1:6" ht="12.75">
      <c r="A221" s="89">
        <v>7</v>
      </c>
      <c r="B221" s="93" t="s">
        <v>270</v>
      </c>
      <c r="C221" s="94" t="s">
        <v>107</v>
      </c>
      <c r="D221" s="95">
        <v>1</v>
      </c>
      <c r="E221" s="101">
        <v>140</v>
      </c>
      <c r="F221" s="90">
        <f t="shared" si="12"/>
        <v>140</v>
      </c>
    </row>
    <row r="222" spans="1:6" ht="12.75">
      <c r="A222" s="89">
        <v>8</v>
      </c>
      <c r="B222" s="93" t="s">
        <v>271</v>
      </c>
      <c r="C222" s="94" t="s">
        <v>107</v>
      </c>
      <c r="D222" s="95">
        <v>2</v>
      </c>
      <c r="E222" s="101">
        <v>275</v>
      </c>
      <c r="F222" s="90">
        <f t="shared" si="12"/>
        <v>550</v>
      </c>
    </row>
    <row r="223" spans="1:6" ht="12.75">
      <c r="A223" s="89">
        <v>9</v>
      </c>
      <c r="B223" s="93" t="s">
        <v>272</v>
      </c>
      <c r="C223" s="94" t="s">
        <v>109</v>
      </c>
      <c r="D223" s="95">
        <v>7</v>
      </c>
      <c r="E223" s="101">
        <v>68</v>
      </c>
      <c r="F223" s="90">
        <f t="shared" si="12"/>
        <v>476</v>
      </c>
    </row>
    <row r="224" spans="1:6" ht="12.75">
      <c r="A224" s="89">
        <v>10</v>
      </c>
      <c r="B224" s="93" t="s">
        <v>273</v>
      </c>
      <c r="C224" s="94" t="s">
        <v>109</v>
      </c>
      <c r="D224" s="95">
        <v>18</v>
      </c>
      <c r="E224" s="101">
        <v>35</v>
      </c>
      <c r="F224" s="90">
        <f t="shared" si="12"/>
        <v>630</v>
      </c>
    </row>
    <row r="225" spans="1:6" ht="12.75">
      <c r="A225" s="89">
        <v>11</v>
      </c>
      <c r="B225" s="93" t="s">
        <v>274</v>
      </c>
      <c r="C225" s="94" t="s">
        <v>109</v>
      </c>
      <c r="D225" s="95">
        <v>9</v>
      </c>
      <c r="E225" s="101">
        <v>45</v>
      </c>
      <c r="F225" s="90">
        <f t="shared" si="12"/>
        <v>405</v>
      </c>
    </row>
    <row r="226" spans="1:6" ht="12.75">
      <c r="A226" s="89">
        <v>12</v>
      </c>
      <c r="B226" s="93" t="s">
        <v>275</v>
      </c>
      <c r="C226" s="94" t="s">
        <v>107</v>
      </c>
      <c r="D226" s="95">
        <v>1</v>
      </c>
      <c r="E226" s="101">
        <v>100</v>
      </c>
      <c r="F226" s="90">
        <f t="shared" si="12"/>
        <v>100</v>
      </c>
    </row>
    <row r="227" spans="1:6" ht="12.75">
      <c r="A227" s="89"/>
      <c r="B227" s="93"/>
      <c r="C227" s="94"/>
      <c r="D227" s="95"/>
      <c r="E227" s="101"/>
      <c r="F227" s="90"/>
    </row>
    <row r="228" spans="1:6" ht="12.75">
      <c r="A228" s="89"/>
      <c r="B228" s="93"/>
      <c r="C228" s="94"/>
      <c r="D228" s="95"/>
      <c r="E228" s="101"/>
      <c r="F228" s="90"/>
    </row>
    <row r="229" spans="1:6" ht="12.75">
      <c r="A229" s="88" t="s">
        <v>0</v>
      </c>
      <c r="B229" s="88" t="s">
        <v>94</v>
      </c>
      <c r="C229" s="88" t="s">
        <v>95</v>
      </c>
      <c r="D229" s="88" t="s">
        <v>96</v>
      </c>
      <c r="E229" s="88" t="s">
        <v>97</v>
      </c>
      <c r="F229" s="88" t="s">
        <v>28</v>
      </c>
    </row>
    <row r="230" spans="1:6" ht="12.75">
      <c r="A230" s="89"/>
      <c r="B230" s="93"/>
      <c r="C230" s="94"/>
      <c r="D230" s="95"/>
      <c r="E230" s="101"/>
      <c r="F230" s="90"/>
    </row>
    <row r="231" spans="1:6" ht="12.75">
      <c r="A231" s="89">
        <v>13</v>
      </c>
      <c r="B231" s="93" t="s">
        <v>276</v>
      </c>
      <c r="C231" s="94" t="s">
        <v>107</v>
      </c>
      <c r="D231" s="95">
        <v>3</v>
      </c>
      <c r="E231" s="101">
        <v>650</v>
      </c>
      <c r="F231" s="90">
        <f t="shared" si="12"/>
        <v>1950</v>
      </c>
    </row>
    <row r="232" spans="1:6" ht="12.75">
      <c r="A232" s="89">
        <v>14</v>
      </c>
      <c r="B232" s="93" t="s">
        <v>277</v>
      </c>
      <c r="C232" s="94" t="s">
        <v>107</v>
      </c>
      <c r="D232" s="95">
        <v>3</v>
      </c>
      <c r="E232" s="101">
        <v>300</v>
      </c>
      <c r="F232" s="90">
        <f t="shared" si="12"/>
        <v>900</v>
      </c>
    </row>
    <row r="233" spans="1:6" ht="12.75">
      <c r="A233" s="89">
        <v>15</v>
      </c>
      <c r="B233" s="93" t="s">
        <v>278</v>
      </c>
      <c r="C233" s="94" t="s">
        <v>107</v>
      </c>
      <c r="D233" s="95">
        <v>1</v>
      </c>
      <c r="E233" s="101">
        <v>50</v>
      </c>
      <c r="F233" s="90">
        <f t="shared" si="12"/>
        <v>50</v>
      </c>
    </row>
    <row r="234" spans="1:6" ht="12.75">
      <c r="A234" s="89">
        <v>16</v>
      </c>
      <c r="B234" s="93" t="s">
        <v>279</v>
      </c>
      <c r="C234" s="94" t="s">
        <v>107</v>
      </c>
      <c r="D234" s="95">
        <v>5</v>
      </c>
      <c r="E234" s="101">
        <v>60</v>
      </c>
      <c r="F234" s="90">
        <f t="shared" si="12"/>
        <v>300</v>
      </c>
    </row>
    <row r="235" spans="1:6" ht="12.75">
      <c r="A235" s="89">
        <v>17</v>
      </c>
      <c r="B235" s="93" t="s">
        <v>280</v>
      </c>
      <c r="C235" s="94" t="s">
        <v>107</v>
      </c>
      <c r="D235" s="95">
        <v>1</v>
      </c>
      <c r="E235" s="101">
        <v>150</v>
      </c>
      <c r="F235" s="90">
        <f t="shared" si="12"/>
        <v>150</v>
      </c>
    </row>
    <row r="236" spans="1:6" ht="12.75">
      <c r="A236" s="89">
        <v>18</v>
      </c>
      <c r="B236" s="93" t="s">
        <v>281</v>
      </c>
      <c r="C236" s="94" t="s">
        <v>107</v>
      </c>
      <c r="D236" s="95">
        <v>3</v>
      </c>
      <c r="E236" s="101">
        <v>1200</v>
      </c>
      <c r="F236" s="90">
        <f t="shared" si="12"/>
        <v>3600</v>
      </c>
    </row>
    <row r="237" spans="1:6" ht="12.75">
      <c r="A237" s="89">
        <v>19</v>
      </c>
      <c r="B237" s="93" t="s">
        <v>282</v>
      </c>
      <c r="C237" s="94" t="s">
        <v>107</v>
      </c>
      <c r="D237" s="95">
        <v>3</v>
      </c>
      <c r="E237" s="102">
        <v>90</v>
      </c>
      <c r="F237" s="90">
        <f t="shared" si="12"/>
        <v>270</v>
      </c>
    </row>
    <row r="238" spans="1:6" ht="12.75">
      <c r="A238" s="89">
        <v>20</v>
      </c>
      <c r="B238" s="93" t="s">
        <v>283</v>
      </c>
      <c r="C238" s="94" t="s">
        <v>107</v>
      </c>
      <c r="D238" s="95">
        <v>1</v>
      </c>
      <c r="E238" s="102">
        <v>120</v>
      </c>
      <c r="F238" s="90">
        <f t="shared" si="12"/>
        <v>120</v>
      </c>
    </row>
    <row r="239" spans="1:6" ht="12.75">
      <c r="A239" s="89">
        <v>21</v>
      </c>
      <c r="B239" s="93" t="s">
        <v>284</v>
      </c>
      <c r="C239" s="94" t="s">
        <v>107</v>
      </c>
      <c r="D239" s="95">
        <v>1</v>
      </c>
      <c r="E239" s="102">
        <v>60</v>
      </c>
      <c r="F239" s="90">
        <f t="shared" si="12"/>
        <v>60</v>
      </c>
    </row>
    <row r="240" spans="1:6" ht="12.75">
      <c r="A240" s="89">
        <v>22</v>
      </c>
      <c r="B240" s="93" t="s">
        <v>285</v>
      </c>
      <c r="C240" s="94" t="s">
        <v>107</v>
      </c>
      <c r="D240" s="95">
        <v>6</v>
      </c>
      <c r="E240" s="102">
        <v>75</v>
      </c>
      <c r="F240" s="90">
        <f t="shared" si="12"/>
        <v>450</v>
      </c>
    </row>
    <row r="241" spans="1:6" ht="12.75">
      <c r="A241" s="89">
        <v>23</v>
      </c>
      <c r="B241" s="93" t="s">
        <v>286</v>
      </c>
      <c r="C241" s="94" t="s">
        <v>107</v>
      </c>
      <c r="D241" s="95">
        <v>2</v>
      </c>
      <c r="E241" s="102">
        <v>100</v>
      </c>
      <c r="F241" s="90">
        <f t="shared" si="12"/>
        <v>200</v>
      </c>
    </row>
    <row r="242" spans="1:6" ht="12.75">
      <c r="A242" s="89">
        <v>24</v>
      </c>
      <c r="B242" s="93" t="s">
        <v>287</v>
      </c>
      <c r="C242" s="94" t="s">
        <v>107</v>
      </c>
      <c r="D242" s="95">
        <v>2</v>
      </c>
      <c r="E242" s="102">
        <v>60</v>
      </c>
      <c r="F242" s="90">
        <f t="shared" si="12"/>
        <v>120</v>
      </c>
    </row>
    <row r="243" spans="1:6" ht="12.75">
      <c r="A243" s="89"/>
      <c r="B243" s="89"/>
      <c r="C243" s="89"/>
      <c r="D243" s="89"/>
      <c r="E243" s="89"/>
      <c r="F243" s="92">
        <f>SUM(F215:F242)</f>
        <v>18181</v>
      </c>
    </row>
    <row r="244" spans="1:6" ht="12.75">
      <c r="A244" s="89">
        <v>1</v>
      </c>
      <c r="B244" s="89" t="s">
        <v>288</v>
      </c>
      <c r="C244" s="89"/>
      <c r="D244" s="89"/>
      <c r="E244" s="89"/>
      <c r="F244" s="89"/>
    </row>
    <row r="245" spans="1:6" ht="12.75">
      <c r="A245" s="89">
        <v>2</v>
      </c>
      <c r="B245" s="93" t="s">
        <v>289</v>
      </c>
      <c r="C245" s="94" t="s">
        <v>109</v>
      </c>
      <c r="D245" s="95">
        <v>30</v>
      </c>
      <c r="E245" s="95">
        <v>20</v>
      </c>
      <c r="F245" s="90">
        <f aca="true" t="shared" si="13" ref="F245:F259">D245*E245</f>
        <v>600</v>
      </c>
    </row>
    <row r="246" spans="1:6" ht="12.75">
      <c r="A246" s="89">
        <v>3</v>
      </c>
      <c r="B246" s="93" t="s">
        <v>290</v>
      </c>
      <c r="C246" s="94" t="s">
        <v>109</v>
      </c>
      <c r="D246" s="95">
        <v>23</v>
      </c>
      <c r="E246" s="95">
        <v>15</v>
      </c>
      <c r="F246" s="90">
        <f t="shared" si="13"/>
        <v>345</v>
      </c>
    </row>
    <row r="247" spans="1:6" ht="12.75">
      <c r="A247" s="89">
        <v>4</v>
      </c>
      <c r="B247" s="93" t="s">
        <v>291</v>
      </c>
      <c r="C247" s="94" t="s">
        <v>109</v>
      </c>
      <c r="D247" s="95">
        <v>40</v>
      </c>
      <c r="E247" s="95">
        <v>12</v>
      </c>
      <c r="F247" s="90">
        <f t="shared" si="13"/>
        <v>480</v>
      </c>
    </row>
    <row r="248" spans="1:6" ht="12.75">
      <c r="A248" s="89">
        <v>5</v>
      </c>
      <c r="B248" s="93" t="s">
        <v>292</v>
      </c>
      <c r="C248" s="94" t="s">
        <v>107</v>
      </c>
      <c r="D248" s="95">
        <v>5</v>
      </c>
      <c r="E248" s="101">
        <v>50</v>
      </c>
      <c r="F248" s="90">
        <f t="shared" si="13"/>
        <v>250</v>
      </c>
    </row>
    <row r="249" spans="1:6" ht="12.75">
      <c r="A249" s="89">
        <v>6</v>
      </c>
      <c r="B249" s="93" t="s">
        <v>293</v>
      </c>
      <c r="C249" s="94" t="s">
        <v>107</v>
      </c>
      <c r="D249" s="95">
        <v>5</v>
      </c>
      <c r="E249" s="102">
        <v>70</v>
      </c>
      <c r="F249" s="90">
        <f t="shared" si="13"/>
        <v>350</v>
      </c>
    </row>
    <row r="250" spans="1:6" ht="12.75">
      <c r="A250" s="89">
        <v>7</v>
      </c>
      <c r="B250" s="93" t="s">
        <v>294</v>
      </c>
      <c r="C250" s="94" t="s">
        <v>107</v>
      </c>
      <c r="D250" s="95">
        <v>1</v>
      </c>
      <c r="E250" s="102">
        <v>80</v>
      </c>
      <c r="F250" s="90">
        <f t="shared" si="13"/>
        <v>80</v>
      </c>
    </row>
    <row r="251" spans="1:6" ht="12.75">
      <c r="A251" s="89">
        <v>8</v>
      </c>
      <c r="B251" s="93" t="s">
        <v>295</v>
      </c>
      <c r="C251" s="94" t="s">
        <v>107</v>
      </c>
      <c r="D251" s="95">
        <v>5</v>
      </c>
      <c r="E251" s="101">
        <v>90</v>
      </c>
      <c r="F251" s="90">
        <f t="shared" si="13"/>
        <v>450</v>
      </c>
    </row>
    <row r="252" spans="1:6" ht="12.75">
      <c r="A252" s="89">
        <v>9</v>
      </c>
      <c r="B252" s="93" t="s">
        <v>296</v>
      </c>
      <c r="C252" s="94" t="s">
        <v>107</v>
      </c>
      <c r="D252" s="95">
        <v>1</v>
      </c>
      <c r="E252" s="101">
        <v>300</v>
      </c>
      <c r="F252" s="90">
        <f t="shared" si="13"/>
        <v>300</v>
      </c>
    </row>
    <row r="253" spans="1:6" ht="12.75">
      <c r="A253" s="89">
        <v>10</v>
      </c>
      <c r="B253" s="93" t="s">
        <v>297</v>
      </c>
      <c r="C253" s="94" t="s">
        <v>107</v>
      </c>
      <c r="D253" s="95">
        <v>3</v>
      </c>
      <c r="E253" s="101">
        <v>360</v>
      </c>
      <c r="F253" s="90">
        <f t="shared" si="13"/>
        <v>1080</v>
      </c>
    </row>
    <row r="254" spans="1:6" ht="12.75">
      <c r="A254" s="89">
        <v>11</v>
      </c>
      <c r="B254" s="93" t="s">
        <v>298</v>
      </c>
      <c r="C254" s="94" t="s">
        <v>107</v>
      </c>
      <c r="D254" s="95">
        <v>1</v>
      </c>
      <c r="E254" s="101">
        <v>900</v>
      </c>
      <c r="F254" s="90">
        <f t="shared" si="13"/>
        <v>900</v>
      </c>
    </row>
    <row r="255" spans="1:6" ht="12.75">
      <c r="A255" s="89">
        <v>12</v>
      </c>
      <c r="B255" s="93" t="s">
        <v>299</v>
      </c>
      <c r="C255" s="94" t="s">
        <v>107</v>
      </c>
      <c r="D255" s="95">
        <v>1</v>
      </c>
      <c r="E255" s="101">
        <v>750</v>
      </c>
      <c r="F255" s="90">
        <f t="shared" si="13"/>
        <v>750</v>
      </c>
    </row>
    <row r="256" spans="1:6" ht="12.75">
      <c r="A256" s="89">
        <v>13</v>
      </c>
      <c r="B256" s="93" t="s">
        <v>300</v>
      </c>
      <c r="C256" s="94" t="s">
        <v>107</v>
      </c>
      <c r="D256" s="95">
        <v>1</v>
      </c>
      <c r="E256" s="101">
        <v>850</v>
      </c>
      <c r="F256" s="90">
        <f t="shared" si="13"/>
        <v>850</v>
      </c>
    </row>
    <row r="257" spans="1:6" ht="12.75">
      <c r="A257" s="89">
        <v>14</v>
      </c>
      <c r="B257" s="93" t="s">
        <v>301</v>
      </c>
      <c r="C257" s="94" t="s">
        <v>107</v>
      </c>
      <c r="D257" s="95">
        <v>2</v>
      </c>
      <c r="E257" s="101">
        <v>4300</v>
      </c>
      <c r="F257" s="90">
        <f t="shared" si="13"/>
        <v>8600</v>
      </c>
    </row>
    <row r="258" spans="1:6" ht="12.75">
      <c r="A258" s="89">
        <v>15</v>
      </c>
      <c r="B258" s="93" t="s">
        <v>302</v>
      </c>
      <c r="C258" s="94" t="s">
        <v>107</v>
      </c>
      <c r="D258" s="95">
        <v>1</v>
      </c>
      <c r="E258" s="101">
        <v>3700</v>
      </c>
      <c r="F258" s="90">
        <f t="shared" si="13"/>
        <v>3700</v>
      </c>
    </row>
    <row r="259" spans="1:6" ht="12.75">
      <c r="A259" s="89">
        <v>16</v>
      </c>
      <c r="B259" s="93" t="s">
        <v>303</v>
      </c>
      <c r="C259" s="94" t="s">
        <v>107</v>
      </c>
      <c r="D259" s="95">
        <v>1</v>
      </c>
      <c r="E259" s="101">
        <v>2800</v>
      </c>
      <c r="F259" s="90">
        <f t="shared" si="13"/>
        <v>2800</v>
      </c>
    </row>
    <row r="260" spans="1:6" ht="12.75">
      <c r="A260" s="89"/>
      <c r="B260" s="89"/>
      <c r="C260" s="89"/>
      <c r="D260" s="89"/>
      <c r="E260" s="89"/>
      <c r="F260" s="92">
        <f>SUM(F245:F259)</f>
        <v>21535</v>
      </c>
    </row>
    <row r="261" spans="1:6" ht="12.75">
      <c r="A261" s="89"/>
      <c r="B261" s="89" t="s">
        <v>83</v>
      </c>
      <c r="C261" s="89"/>
      <c r="D261" s="89"/>
      <c r="E261" s="89"/>
      <c r="F261" s="89"/>
    </row>
    <row r="262" spans="1:6" ht="12.75">
      <c r="A262" s="89">
        <v>1</v>
      </c>
      <c r="B262" s="93" t="s">
        <v>304</v>
      </c>
      <c r="C262" s="94" t="s">
        <v>142</v>
      </c>
      <c r="D262" s="95">
        <v>1</v>
      </c>
      <c r="E262" s="95">
        <v>62000</v>
      </c>
      <c r="F262" s="90">
        <f aca="true" t="shared" si="14" ref="F262:F278">D262*E262</f>
        <v>62000</v>
      </c>
    </row>
    <row r="263" spans="1:6" ht="12.75">
      <c r="A263" s="89">
        <v>2</v>
      </c>
      <c r="B263" s="93" t="s">
        <v>305</v>
      </c>
      <c r="C263" s="94" t="s">
        <v>107</v>
      </c>
      <c r="D263" s="95">
        <v>1</v>
      </c>
      <c r="E263" s="95">
        <v>270</v>
      </c>
      <c r="F263" s="90">
        <f t="shared" si="14"/>
        <v>270</v>
      </c>
    </row>
    <row r="264" spans="1:6" ht="12.75">
      <c r="A264" s="89">
        <v>3</v>
      </c>
      <c r="B264" s="93" t="s">
        <v>306</v>
      </c>
      <c r="C264" s="94" t="s">
        <v>107</v>
      </c>
      <c r="D264" s="95">
        <v>1</v>
      </c>
      <c r="E264" s="95">
        <v>450</v>
      </c>
      <c r="F264" s="90">
        <f t="shared" si="14"/>
        <v>450</v>
      </c>
    </row>
    <row r="265" spans="1:6" ht="12.75">
      <c r="A265" s="89">
        <v>4</v>
      </c>
      <c r="B265" s="93" t="s">
        <v>307</v>
      </c>
      <c r="C265" s="94" t="s">
        <v>107</v>
      </c>
      <c r="D265" s="95">
        <v>1</v>
      </c>
      <c r="E265" s="101">
        <v>400</v>
      </c>
      <c r="F265" s="90">
        <f t="shared" si="14"/>
        <v>400</v>
      </c>
    </row>
    <row r="266" spans="1:6" ht="12.75">
      <c r="A266" s="89">
        <v>5</v>
      </c>
      <c r="B266" s="93" t="s">
        <v>308</v>
      </c>
      <c r="C266" s="94" t="s">
        <v>107</v>
      </c>
      <c r="D266" s="95">
        <v>1</v>
      </c>
      <c r="E266" s="102">
        <v>50</v>
      </c>
      <c r="F266" s="90">
        <f t="shared" si="14"/>
        <v>50</v>
      </c>
    </row>
    <row r="267" spans="1:6" ht="12.75">
      <c r="A267" s="89">
        <v>6</v>
      </c>
      <c r="B267" s="93" t="s">
        <v>309</v>
      </c>
      <c r="C267" s="94" t="s">
        <v>107</v>
      </c>
      <c r="D267" s="95">
        <v>1</v>
      </c>
      <c r="E267" s="102">
        <v>150</v>
      </c>
      <c r="F267" s="90">
        <f t="shared" si="14"/>
        <v>150</v>
      </c>
    </row>
    <row r="268" spans="1:6" ht="12.75">
      <c r="A268" s="89">
        <v>7</v>
      </c>
      <c r="B268" s="93" t="s">
        <v>310</v>
      </c>
      <c r="C268" s="94" t="s">
        <v>107</v>
      </c>
      <c r="D268" s="95">
        <v>1</v>
      </c>
      <c r="E268" s="101">
        <v>300</v>
      </c>
      <c r="F268" s="90">
        <f t="shared" si="14"/>
        <v>300</v>
      </c>
    </row>
    <row r="269" spans="1:6" ht="12.75">
      <c r="A269" s="89">
        <v>8</v>
      </c>
      <c r="B269" s="93" t="s">
        <v>311</v>
      </c>
      <c r="C269" s="94" t="s">
        <v>107</v>
      </c>
      <c r="D269" s="95">
        <v>1</v>
      </c>
      <c r="E269" s="101">
        <v>410</v>
      </c>
      <c r="F269" s="90">
        <f t="shared" si="14"/>
        <v>410</v>
      </c>
    </row>
    <row r="270" spans="1:6" ht="12.75">
      <c r="A270" s="89">
        <v>9</v>
      </c>
      <c r="B270" s="93" t="s">
        <v>312</v>
      </c>
      <c r="C270" s="94" t="s">
        <v>107</v>
      </c>
      <c r="D270" s="95">
        <v>2</v>
      </c>
      <c r="E270" s="101">
        <v>200</v>
      </c>
      <c r="F270" s="90">
        <f t="shared" si="14"/>
        <v>400</v>
      </c>
    </row>
    <row r="271" spans="1:6" ht="12.75">
      <c r="A271" s="89">
        <v>10</v>
      </c>
      <c r="B271" s="93" t="s">
        <v>313</v>
      </c>
      <c r="C271" s="94" t="s">
        <v>107</v>
      </c>
      <c r="D271" s="95">
        <v>1</v>
      </c>
      <c r="E271" s="101">
        <v>170</v>
      </c>
      <c r="F271" s="90">
        <f t="shared" si="14"/>
        <v>170</v>
      </c>
    </row>
    <row r="272" spans="1:6" ht="12.75">
      <c r="A272" s="89">
        <v>11</v>
      </c>
      <c r="B272" s="93" t="s">
        <v>314</v>
      </c>
      <c r="C272" s="94" t="s">
        <v>107</v>
      </c>
      <c r="D272" s="95">
        <v>1</v>
      </c>
      <c r="E272" s="101">
        <v>5300</v>
      </c>
      <c r="F272" s="90">
        <f t="shared" si="14"/>
        <v>5300</v>
      </c>
    </row>
    <row r="273" spans="1:6" ht="12.75">
      <c r="A273" s="89">
        <v>12</v>
      </c>
      <c r="B273" s="93" t="s">
        <v>315</v>
      </c>
      <c r="C273" s="94" t="s">
        <v>107</v>
      </c>
      <c r="D273" s="95">
        <v>1</v>
      </c>
      <c r="E273" s="101">
        <v>2500</v>
      </c>
      <c r="F273" s="90">
        <f t="shared" si="14"/>
        <v>2500</v>
      </c>
    </row>
    <row r="274" spans="1:6" ht="12.75">
      <c r="A274" s="89">
        <v>13</v>
      </c>
      <c r="B274" s="93" t="s">
        <v>316</v>
      </c>
      <c r="C274" s="94" t="s">
        <v>107</v>
      </c>
      <c r="D274" s="95">
        <v>1</v>
      </c>
      <c r="E274" s="101">
        <v>2200</v>
      </c>
      <c r="F274" s="90">
        <f t="shared" si="14"/>
        <v>2200</v>
      </c>
    </row>
    <row r="275" spans="1:6" ht="12.75">
      <c r="A275" s="89">
        <v>14</v>
      </c>
      <c r="B275" s="93" t="s">
        <v>317</v>
      </c>
      <c r="C275" s="94" t="s">
        <v>107</v>
      </c>
      <c r="D275" s="95">
        <v>9</v>
      </c>
      <c r="E275" s="101">
        <v>20</v>
      </c>
      <c r="F275" s="90">
        <f t="shared" si="14"/>
        <v>180</v>
      </c>
    </row>
    <row r="276" spans="1:6" ht="12.75">
      <c r="A276" s="89">
        <v>15</v>
      </c>
      <c r="B276" s="93" t="s">
        <v>318</v>
      </c>
      <c r="C276" s="94" t="s">
        <v>107</v>
      </c>
      <c r="D276" s="95">
        <v>5</v>
      </c>
      <c r="E276" s="101">
        <v>30</v>
      </c>
      <c r="F276" s="90">
        <f t="shared" si="14"/>
        <v>150</v>
      </c>
    </row>
    <row r="277" spans="1:6" ht="12.75">
      <c r="A277" s="89">
        <v>16</v>
      </c>
      <c r="B277" s="93" t="s">
        <v>319</v>
      </c>
      <c r="C277" s="94" t="s">
        <v>107</v>
      </c>
      <c r="D277" s="95">
        <v>5</v>
      </c>
      <c r="E277" s="101">
        <v>20</v>
      </c>
      <c r="F277" s="90">
        <f t="shared" si="14"/>
        <v>100</v>
      </c>
    </row>
    <row r="278" spans="1:6" ht="12.75">
      <c r="A278" s="89">
        <v>17</v>
      </c>
      <c r="B278" s="93" t="s">
        <v>320</v>
      </c>
      <c r="C278" s="94" t="s">
        <v>107</v>
      </c>
      <c r="D278" s="95">
        <v>1</v>
      </c>
      <c r="E278" s="101">
        <v>280</v>
      </c>
      <c r="F278" s="90">
        <f t="shared" si="14"/>
        <v>280</v>
      </c>
    </row>
    <row r="279" spans="1:6" ht="12.75">
      <c r="A279" s="89"/>
      <c r="B279" s="89"/>
      <c r="C279" s="89"/>
      <c r="D279" s="89"/>
      <c r="E279" s="89"/>
      <c r="F279" s="92">
        <f>SUM(F262:F278)</f>
        <v>75310</v>
      </c>
    </row>
    <row r="280" spans="1:6" ht="12.75">
      <c r="A280" s="89">
        <v>1</v>
      </c>
      <c r="B280" s="89" t="s">
        <v>321</v>
      </c>
      <c r="C280" s="89"/>
      <c r="D280" s="89"/>
      <c r="E280" s="89"/>
      <c r="F280" s="89"/>
    </row>
    <row r="281" spans="1:6" ht="12.75">
      <c r="A281" s="89">
        <v>2</v>
      </c>
      <c r="B281" s="93" t="s">
        <v>322</v>
      </c>
      <c r="C281" s="94" t="s">
        <v>142</v>
      </c>
      <c r="D281" s="95">
        <v>1</v>
      </c>
      <c r="E281" s="95">
        <v>13000</v>
      </c>
      <c r="F281" s="90">
        <f>D281*E281</f>
        <v>13000</v>
      </c>
    </row>
    <row r="282" spans="1:6" ht="12.75">
      <c r="A282" s="89">
        <v>3</v>
      </c>
      <c r="B282" s="93" t="s">
        <v>323</v>
      </c>
      <c r="C282" s="94" t="s">
        <v>109</v>
      </c>
      <c r="D282" s="95">
        <v>16</v>
      </c>
      <c r="E282" s="95">
        <v>100</v>
      </c>
      <c r="F282" s="90">
        <f>D282*E282</f>
        <v>1600</v>
      </c>
    </row>
    <row r="283" spans="1:6" ht="12.75">
      <c r="A283" s="89">
        <v>4</v>
      </c>
      <c r="B283" s="93" t="s">
        <v>324</v>
      </c>
      <c r="C283" s="94" t="s">
        <v>99</v>
      </c>
      <c r="D283" s="95">
        <v>5</v>
      </c>
      <c r="E283" s="95">
        <v>75</v>
      </c>
      <c r="F283" s="90">
        <f>D283*E283</f>
        <v>375</v>
      </c>
    </row>
    <row r="284" spans="1:6" ht="12.75">
      <c r="A284" s="89">
        <v>5</v>
      </c>
      <c r="B284" s="93" t="s">
        <v>325</v>
      </c>
      <c r="C284" s="94" t="s">
        <v>99</v>
      </c>
      <c r="D284" s="95">
        <v>8</v>
      </c>
      <c r="E284" s="95">
        <v>28</v>
      </c>
      <c r="F284" s="90">
        <f>D284*E284</f>
        <v>224</v>
      </c>
    </row>
    <row r="285" spans="1:6" ht="12.75">
      <c r="A285" s="89"/>
      <c r="B285" s="89"/>
      <c r="C285" s="89"/>
      <c r="D285" s="89"/>
      <c r="E285" s="89"/>
      <c r="F285" s="92">
        <f>SUM(F281:F284)</f>
        <v>15199</v>
      </c>
    </row>
    <row r="286" spans="1:6" ht="12.75">
      <c r="A286" s="88" t="s">
        <v>0</v>
      </c>
      <c r="B286" s="88" t="s">
        <v>94</v>
      </c>
      <c r="C286" s="88" t="s">
        <v>95</v>
      </c>
      <c r="D286" s="88" t="s">
        <v>96</v>
      </c>
      <c r="E286" s="88" t="s">
        <v>97</v>
      </c>
      <c r="F286" s="88" t="s">
        <v>28</v>
      </c>
    </row>
    <row r="287" spans="1:6" ht="12.75">
      <c r="A287" s="89"/>
      <c r="B287" s="89"/>
      <c r="C287" s="89"/>
      <c r="D287" s="89"/>
      <c r="E287" s="89"/>
      <c r="F287" s="92"/>
    </row>
    <row r="288" spans="1:6" ht="12.75">
      <c r="A288" s="89"/>
      <c r="B288" s="89" t="s">
        <v>326</v>
      </c>
      <c r="C288" s="89"/>
      <c r="D288" s="89"/>
      <c r="E288" s="89"/>
      <c r="F288" s="89"/>
    </row>
    <row r="289" spans="1:6" ht="12.75">
      <c r="A289" s="89">
        <v>1</v>
      </c>
      <c r="B289" s="93" t="s">
        <v>327</v>
      </c>
      <c r="C289" s="94" t="s">
        <v>109</v>
      </c>
      <c r="D289" s="95">
        <v>38</v>
      </c>
      <c r="E289" s="95">
        <v>9</v>
      </c>
      <c r="F289" s="90">
        <f aca="true" t="shared" si="15" ref="F289:F295">D289*E289</f>
        <v>342</v>
      </c>
    </row>
    <row r="290" spans="1:6" ht="12.75">
      <c r="A290" s="89">
        <v>2</v>
      </c>
      <c r="B290" s="93" t="s">
        <v>328</v>
      </c>
      <c r="C290" s="94" t="s">
        <v>107</v>
      </c>
      <c r="D290" s="95">
        <v>2</v>
      </c>
      <c r="E290" s="95">
        <v>1200</v>
      </c>
      <c r="F290" s="90">
        <f t="shared" si="15"/>
        <v>2400</v>
      </c>
    </row>
    <row r="291" spans="1:6" ht="12.75">
      <c r="A291" s="89">
        <v>3</v>
      </c>
      <c r="B291" s="93" t="s">
        <v>329</v>
      </c>
      <c r="C291" s="94" t="s">
        <v>109</v>
      </c>
      <c r="D291" s="95">
        <v>40</v>
      </c>
      <c r="E291" s="95">
        <v>25</v>
      </c>
      <c r="F291" s="90">
        <f t="shared" si="15"/>
        <v>1000</v>
      </c>
    </row>
    <row r="292" spans="1:6" ht="12.75">
      <c r="A292" s="89">
        <v>4</v>
      </c>
      <c r="B292" s="93" t="s">
        <v>330</v>
      </c>
      <c r="C292" s="94" t="s">
        <v>109</v>
      </c>
      <c r="D292" s="95">
        <v>38</v>
      </c>
      <c r="E292" s="95">
        <v>60</v>
      </c>
      <c r="F292" s="90">
        <f t="shared" si="15"/>
        <v>2280</v>
      </c>
    </row>
    <row r="293" spans="1:6" ht="12.75">
      <c r="A293" s="89">
        <v>5</v>
      </c>
      <c r="B293" s="93" t="s">
        <v>331</v>
      </c>
      <c r="C293" s="94" t="s">
        <v>107</v>
      </c>
      <c r="D293" s="95">
        <v>1</v>
      </c>
      <c r="E293" s="95">
        <v>6000</v>
      </c>
      <c r="F293" s="90">
        <f t="shared" si="15"/>
        <v>6000</v>
      </c>
    </row>
    <row r="294" spans="1:6" ht="12.75">
      <c r="A294" s="89">
        <v>6</v>
      </c>
      <c r="B294" s="93" t="s">
        <v>332</v>
      </c>
      <c r="C294" s="94" t="s">
        <v>107</v>
      </c>
      <c r="D294" s="95">
        <v>1</v>
      </c>
      <c r="E294" s="95">
        <v>3000</v>
      </c>
      <c r="F294" s="90">
        <f t="shared" si="15"/>
        <v>3000</v>
      </c>
    </row>
    <row r="295" spans="1:6" ht="12.75">
      <c r="A295" s="89">
        <v>7</v>
      </c>
      <c r="B295" s="93" t="s">
        <v>325</v>
      </c>
      <c r="C295" s="94" t="s">
        <v>99</v>
      </c>
      <c r="D295" s="95">
        <v>3</v>
      </c>
      <c r="E295" s="95">
        <v>28</v>
      </c>
      <c r="F295" s="90">
        <f t="shared" si="15"/>
        <v>84</v>
      </c>
    </row>
    <row r="296" spans="1:6" ht="12.75">
      <c r="A296" s="89"/>
      <c r="B296" s="89"/>
      <c r="C296" s="89"/>
      <c r="D296" s="89"/>
      <c r="E296" s="89"/>
      <c r="F296" s="92">
        <f>SUM(F289:F295)</f>
        <v>15106</v>
      </c>
    </row>
    <row r="297" spans="1:6" ht="12.75">
      <c r="A297" s="89"/>
      <c r="B297" s="103" t="s">
        <v>333</v>
      </c>
      <c r="C297" s="89"/>
      <c r="D297" s="89"/>
      <c r="E297" s="89"/>
      <c r="F297" s="89"/>
    </row>
    <row r="298" spans="1:6" ht="12.75">
      <c r="A298" s="89">
        <v>1</v>
      </c>
      <c r="B298" s="93" t="s">
        <v>334</v>
      </c>
      <c r="C298" s="94" t="s">
        <v>109</v>
      </c>
      <c r="D298" s="95">
        <v>135</v>
      </c>
      <c r="E298" s="95">
        <v>30</v>
      </c>
      <c r="F298" s="90">
        <f aca="true" t="shared" si="16" ref="F298:F305">D298*E298</f>
        <v>4050</v>
      </c>
    </row>
    <row r="299" spans="1:6" ht="12.75">
      <c r="A299" s="89">
        <v>2</v>
      </c>
      <c r="B299" s="93" t="s">
        <v>335</v>
      </c>
      <c r="C299" s="94" t="s">
        <v>107</v>
      </c>
      <c r="D299" s="95">
        <v>6</v>
      </c>
      <c r="E299" s="95">
        <v>550</v>
      </c>
      <c r="F299" s="90">
        <f t="shared" si="16"/>
        <v>3300</v>
      </c>
    </row>
    <row r="300" spans="1:6" ht="12.75">
      <c r="A300" s="89">
        <v>3</v>
      </c>
      <c r="B300" s="93" t="s">
        <v>336</v>
      </c>
      <c r="C300" s="94" t="s">
        <v>142</v>
      </c>
      <c r="D300" s="95">
        <v>6</v>
      </c>
      <c r="E300" s="95">
        <v>380</v>
      </c>
      <c r="F300" s="90">
        <f t="shared" si="16"/>
        <v>2280</v>
      </c>
    </row>
    <row r="301" spans="1:6" ht="12.75">
      <c r="A301" s="89">
        <v>4</v>
      </c>
      <c r="B301" s="93" t="s">
        <v>337</v>
      </c>
      <c r="C301" s="94" t="s">
        <v>107</v>
      </c>
      <c r="D301" s="95">
        <v>16</v>
      </c>
      <c r="E301" s="95">
        <v>120</v>
      </c>
      <c r="F301" s="90">
        <f t="shared" si="16"/>
        <v>1920</v>
      </c>
    </row>
    <row r="302" spans="1:6" ht="12.75">
      <c r="A302" s="89">
        <v>5</v>
      </c>
      <c r="B302" s="93" t="s">
        <v>338</v>
      </c>
      <c r="C302" s="94" t="s">
        <v>107</v>
      </c>
      <c r="D302" s="95">
        <v>20</v>
      </c>
      <c r="E302" s="95">
        <v>30</v>
      </c>
      <c r="F302" s="90">
        <f t="shared" si="16"/>
        <v>600</v>
      </c>
    </row>
    <row r="303" spans="1:6" ht="12.75">
      <c r="A303" s="89">
        <v>6</v>
      </c>
      <c r="B303" s="93" t="s">
        <v>339</v>
      </c>
      <c r="C303" s="94" t="s">
        <v>107</v>
      </c>
      <c r="D303" s="95">
        <v>1</v>
      </c>
      <c r="E303" s="95">
        <v>170</v>
      </c>
      <c r="F303" s="90">
        <f t="shared" si="16"/>
        <v>170</v>
      </c>
    </row>
    <row r="304" spans="1:6" ht="12.75">
      <c r="A304" s="89">
        <v>7</v>
      </c>
      <c r="B304" s="93" t="s">
        <v>340</v>
      </c>
      <c r="C304" s="94" t="s">
        <v>114</v>
      </c>
      <c r="D304" s="95">
        <v>50</v>
      </c>
      <c r="E304" s="95">
        <v>12</v>
      </c>
      <c r="F304" s="90">
        <f t="shared" si="16"/>
        <v>600</v>
      </c>
    </row>
    <row r="305" spans="1:6" ht="12.75">
      <c r="A305" s="89">
        <v>8</v>
      </c>
      <c r="B305" s="93" t="s">
        <v>325</v>
      </c>
      <c r="C305" s="94" t="s">
        <v>99</v>
      </c>
      <c r="D305" s="95">
        <v>24</v>
      </c>
      <c r="E305" s="95">
        <v>28</v>
      </c>
      <c r="F305" s="90">
        <f t="shared" si="16"/>
        <v>672</v>
      </c>
    </row>
    <row r="306" spans="1:6" ht="12.75">
      <c r="A306" s="89"/>
      <c r="B306" s="89"/>
      <c r="C306" s="89"/>
      <c r="D306" s="89"/>
      <c r="E306" s="89"/>
      <c r="F306" s="92">
        <f>SUM(F298:F305)</f>
        <v>13592</v>
      </c>
    </row>
    <row r="307" spans="1:6" ht="12.75">
      <c r="A307" s="89"/>
      <c r="B307" s="89"/>
      <c r="C307" s="89"/>
      <c r="D307" s="89"/>
      <c r="E307" s="89"/>
      <c r="F307" s="89"/>
    </row>
    <row r="309" ht="12.75">
      <c r="B309" t="s">
        <v>341</v>
      </c>
    </row>
  </sheetData>
  <sheetProtection/>
  <printOptions/>
  <pageMargins left="1" right="0.75" top="1" bottom="0.81" header="0.5" footer="0.5"/>
  <pageSetup horizontalDpi="600" verticalDpi="600" orientation="portrait" paperSize="9" r:id="rId1"/>
  <headerFooter alignWithMargins="0">
    <oddHeader>&amp;LMATERJALIDE  LOETELU&amp;R&amp;N</oddHeader>
    <oddFooter>&amp;CNASVA  EHITUS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Nasva Ehitus</dc:creator>
  <cp:keywords/>
  <dc:description/>
  <cp:lastModifiedBy>jarek</cp:lastModifiedBy>
  <cp:lastPrinted>2003-02-11T07:30:38Z</cp:lastPrinted>
  <dcterms:created xsi:type="dcterms:W3CDTF">2002-11-13T06:48:24Z</dcterms:created>
  <dcterms:modified xsi:type="dcterms:W3CDTF">2015-02-21T22:52:52Z</dcterms:modified>
  <cp:category/>
  <cp:version/>
  <cp:contentType/>
  <cp:contentStatus/>
</cp:coreProperties>
</file>