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24\Pooleli\471-14 Vana-Mustamäe 44\UUS HANSULT\TELLIJA\"/>
    </mc:Choice>
  </mc:AlternateContent>
  <bookViews>
    <workbookView xWindow="600" yWindow="240" windowWidth="20700" windowHeight="9915" activeTab="4"/>
  </bookViews>
  <sheets>
    <sheet name="KELDER" sheetId="8" r:id="rId1"/>
    <sheet name="I KORRUS" sheetId="6" r:id="rId2"/>
    <sheet name="II KORRUS" sheetId="7" r:id="rId3"/>
    <sheet name="III KORRUS" sheetId="9" r:id="rId4"/>
    <sheet name="Ehitis kokku" sheetId="2" r:id="rId5"/>
  </sheets>
  <definedNames>
    <definedName name="_xlnm.Print_Area" localSheetId="4">'Ehitis kokku'!$B$2:$I$8</definedName>
    <definedName name="_xlnm.Print_Area" localSheetId="1">'I KORRUS'!$B$2:$I$19</definedName>
  </definedNames>
  <calcPr calcId="152511"/>
</workbook>
</file>

<file path=xl/calcChain.xml><?xml version="1.0" encoding="utf-8"?>
<calcChain xmlns="http://schemas.openxmlformats.org/spreadsheetml/2006/main">
  <c r="F12" i="2" l="1"/>
  <c r="G12" i="2"/>
  <c r="H12" i="2"/>
  <c r="I12" i="2"/>
  <c r="H11" i="2"/>
  <c r="H10" i="2"/>
  <c r="H9" i="2"/>
  <c r="H8" i="2"/>
  <c r="F11" i="2"/>
  <c r="F10" i="2"/>
  <c r="F9" i="2"/>
  <c r="F8" i="2"/>
  <c r="E12" i="2"/>
  <c r="E11" i="2"/>
  <c r="E10" i="2"/>
  <c r="E9" i="2"/>
  <c r="E8" i="2"/>
  <c r="K14" i="9"/>
  <c r="E14" i="9"/>
  <c r="F14" i="9"/>
  <c r="G14" i="9"/>
  <c r="H14" i="9"/>
  <c r="I14" i="9"/>
  <c r="I13" i="9"/>
  <c r="G11" i="9"/>
  <c r="G12" i="9"/>
  <c r="G10" i="9"/>
  <c r="F20" i="7"/>
  <c r="G20" i="7"/>
  <c r="H20" i="7"/>
  <c r="I20" i="7"/>
  <c r="I19" i="7"/>
  <c r="G11" i="7"/>
  <c r="G12" i="7"/>
  <c r="G13" i="7"/>
  <c r="G14" i="7"/>
  <c r="G15" i="7"/>
  <c r="G16" i="7"/>
  <c r="G17" i="7"/>
  <c r="G18" i="7"/>
  <c r="G10" i="7"/>
  <c r="F19" i="6"/>
  <c r="G19" i="6"/>
  <c r="H19" i="6"/>
  <c r="I19" i="6"/>
  <c r="I18" i="6"/>
  <c r="G11" i="6"/>
  <c r="G12" i="6"/>
  <c r="G13" i="6"/>
  <c r="G14" i="6"/>
  <c r="G15" i="6"/>
  <c r="G16" i="6"/>
  <c r="G17" i="6"/>
  <c r="G10" i="6"/>
  <c r="D17" i="8"/>
  <c r="G11" i="8"/>
  <c r="G12" i="8"/>
  <c r="G13" i="8"/>
  <c r="G14" i="8"/>
  <c r="G15" i="8"/>
  <c r="G16" i="8"/>
  <c r="G10" i="8"/>
  <c r="D19" i="6"/>
  <c r="G17" i="8" l="1"/>
  <c r="D14" i="9"/>
  <c r="D20" i="7"/>
  <c r="F13" i="9" l="1"/>
  <c r="F10" i="8"/>
  <c r="F12" i="8"/>
  <c r="F13" i="8"/>
  <c r="F14" i="8"/>
  <c r="F15" i="8"/>
  <c r="F16" i="8"/>
  <c r="F11" i="8"/>
  <c r="F18" i="6"/>
  <c r="F11" i="7"/>
  <c r="F12" i="7"/>
  <c r="F14" i="7"/>
  <c r="F15" i="7"/>
  <c r="F16" i="7"/>
  <c r="F17" i="7"/>
  <c r="F18" i="7"/>
  <c r="F19" i="7"/>
  <c r="F10" i="7"/>
  <c r="F11" i="9"/>
  <c r="F12" i="9"/>
  <c r="F10" i="9"/>
  <c r="F11" i="6"/>
  <c r="F12" i="6"/>
  <c r="F14" i="6"/>
  <c r="F15" i="6"/>
  <c r="F16" i="6"/>
  <c r="F17" i="6"/>
  <c r="F10" i="6"/>
  <c r="I17" i="8"/>
  <c r="H17" i="8"/>
  <c r="I10" i="2" l="1"/>
  <c r="I11" i="2"/>
  <c r="F17" i="8"/>
  <c r="I8" i="2" s="1"/>
  <c r="K20" i="7"/>
  <c r="I9" i="2"/>
  <c r="K12" i="2" l="1"/>
  <c r="K17" i="8"/>
  <c r="K19" i="6"/>
</calcChain>
</file>

<file path=xl/sharedStrings.xml><?xml version="1.0" encoding="utf-8"?>
<sst xmlns="http://schemas.openxmlformats.org/spreadsheetml/2006/main" count="100" uniqueCount="37">
  <si>
    <t>TOOTMIS JA ÜLDKASUTATAVATE RUUMIDE EKSPLIKATSIOON</t>
  </si>
  <si>
    <t>Tähistus plaanil</t>
  </si>
  <si>
    <t>Nimetus</t>
  </si>
  <si>
    <t>Suletud netopind</t>
  </si>
  <si>
    <t>Kõrgus m</t>
  </si>
  <si>
    <t>Sellest</t>
  </si>
  <si>
    <t>Kokku</t>
  </si>
  <si>
    <t>Jrk nr.</t>
  </si>
  <si>
    <r>
      <t>Pindala m</t>
    </r>
    <r>
      <rPr>
        <sz val="12"/>
        <color theme="1"/>
        <rFont val="Calibri"/>
        <family val="2"/>
        <charset val="186"/>
      </rPr>
      <t>²</t>
    </r>
  </si>
  <si>
    <r>
      <t>Ruumala m</t>
    </r>
    <r>
      <rPr>
        <sz val="12"/>
        <color theme="1"/>
        <rFont val="Calibri"/>
        <family val="2"/>
        <charset val="186"/>
      </rPr>
      <t>³</t>
    </r>
  </si>
  <si>
    <r>
      <t>Kasulik pind m</t>
    </r>
    <r>
      <rPr>
        <sz val="12"/>
        <color theme="1"/>
        <rFont val="Calibri"/>
        <family val="2"/>
        <charset val="186"/>
      </rPr>
      <t>²</t>
    </r>
  </si>
  <si>
    <r>
      <t>Pinnad 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-tes</t>
    </r>
  </si>
  <si>
    <r>
      <t>Maht m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-tes</t>
    </r>
  </si>
  <si>
    <t>EHITISE EKSPLIKATSIOON</t>
  </si>
  <si>
    <t>Tehnilised ruumid m²</t>
  </si>
  <si>
    <t>Kasulik pind m²</t>
  </si>
  <si>
    <t>Suletud netopind m²</t>
  </si>
  <si>
    <t>Hoone-alune pind m²</t>
  </si>
  <si>
    <t>Vertikaalsed läbiviigud m²</t>
  </si>
  <si>
    <t>KOKKU</t>
  </si>
  <si>
    <t>WC</t>
  </si>
  <si>
    <t>KÖÖK</t>
  </si>
  <si>
    <t>KORIDOR</t>
  </si>
  <si>
    <t>II KORRUS</t>
  </si>
  <si>
    <t>I KORRUS</t>
  </si>
  <si>
    <t>0 KORRUS</t>
  </si>
  <si>
    <t>KELDER</t>
  </si>
  <si>
    <t>TREPIKODA</t>
  </si>
  <si>
    <t>RUUM</t>
  </si>
  <si>
    <t>TUBA</t>
  </si>
  <si>
    <t>RÕDU</t>
  </si>
  <si>
    <t>T1</t>
  </si>
  <si>
    <t>T2</t>
  </si>
  <si>
    <t>T3</t>
  </si>
  <si>
    <t>III KORRUS</t>
  </si>
  <si>
    <t>SAUN</t>
  </si>
  <si>
    <t>WC / EESRUUM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</si>
</sst>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0" fillId="0" borderId="0" xfId="0" applyNumberFormat="1"/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workbookViewId="0">
      <selection activeCell="H20" sqref="H20"/>
    </sheetView>
  </sheetViews>
  <sheetFormatPr defaultRowHeight="15" x14ac:dyDescent="0.25"/>
  <cols>
    <col min="2" max="2" width="9.42578125" customWidth="1"/>
    <col min="3" max="3" width="25.85546875" customWidth="1"/>
    <col min="4" max="4" width="11" customWidth="1"/>
    <col min="5" max="5" width="10.42578125" customWidth="1"/>
    <col min="6" max="6" width="10.7109375" customWidth="1"/>
    <col min="7" max="7" width="10.85546875" customWidth="1"/>
    <col min="8" max="8" width="11.140625" customWidth="1"/>
    <col min="9" max="9" width="13" customWidth="1"/>
  </cols>
  <sheetData>
    <row r="2" spans="2:11" ht="15.75" x14ac:dyDescent="0.25">
      <c r="B2" s="37" t="s">
        <v>0</v>
      </c>
      <c r="C2" s="37"/>
      <c r="D2" s="37"/>
      <c r="E2" s="37"/>
      <c r="F2" s="37"/>
      <c r="G2" s="37"/>
      <c r="H2" s="37"/>
      <c r="I2" s="37"/>
      <c r="K2" s="1"/>
    </row>
    <row r="3" spans="2:11" ht="15.75" x14ac:dyDescent="0.25">
      <c r="B3" s="38" t="s">
        <v>1</v>
      </c>
      <c r="C3" s="38" t="s">
        <v>2</v>
      </c>
      <c r="D3" s="37" t="s">
        <v>3</v>
      </c>
      <c r="E3" s="37"/>
      <c r="F3" s="37"/>
      <c r="G3" s="37"/>
      <c r="H3" s="37"/>
      <c r="I3" s="37"/>
      <c r="K3" s="3"/>
    </row>
    <row r="4" spans="2:11" ht="15.75" x14ac:dyDescent="0.25">
      <c r="B4" s="38"/>
      <c r="C4" s="38"/>
      <c r="D4" s="38" t="s">
        <v>8</v>
      </c>
      <c r="E4" s="38" t="s">
        <v>4</v>
      </c>
      <c r="F4" s="38" t="s">
        <v>9</v>
      </c>
      <c r="G4" s="38" t="s">
        <v>5</v>
      </c>
      <c r="H4" s="38"/>
      <c r="I4" s="38"/>
    </row>
    <row r="5" spans="2:11" x14ac:dyDescent="0.25">
      <c r="B5" s="38"/>
      <c r="C5" s="38"/>
      <c r="D5" s="38"/>
      <c r="E5" s="38"/>
      <c r="F5" s="38"/>
      <c r="G5" s="38" t="s">
        <v>10</v>
      </c>
      <c r="H5" s="33" t="s">
        <v>14</v>
      </c>
      <c r="I5" s="33" t="s">
        <v>18</v>
      </c>
    </row>
    <row r="6" spans="2:11" x14ac:dyDescent="0.25">
      <c r="B6" s="38"/>
      <c r="C6" s="38"/>
      <c r="D6" s="38"/>
      <c r="E6" s="38"/>
      <c r="F6" s="38"/>
      <c r="G6" s="38"/>
      <c r="H6" s="33"/>
      <c r="I6" s="33"/>
    </row>
    <row r="7" spans="2:11" x14ac:dyDescent="0.25">
      <c r="B7" s="38"/>
      <c r="C7" s="38"/>
      <c r="D7" s="38"/>
      <c r="E7" s="38"/>
      <c r="F7" s="38"/>
      <c r="G7" s="38"/>
      <c r="H7" s="33"/>
      <c r="I7" s="33"/>
    </row>
    <row r="8" spans="2:11" ht="15.75" x14ac:dyDescent="0.25">
      <c r="B8" s="34" t="s">
        <v>26</v>
      </c>
      <c r="C8" s="34"/>
      <c r="D8" s="34"/>
      <c r="E8" s="34"/>
      <c r="F8" s="34"/>
      <c r="G8" s="34"/>
      <c r="H8" s="34"/>
      <c r="I8" s="34"/>
    </row>
    <row r="9" spans="2:11" ht="15.75" x14ac:dyDescent="0.25">
      <c r="B9" s="25">
        <v>1</v>
      </c>
      <c r="C9" s="25">
        <v>2</v>
      </c>
      <c r="D9" s="25">
        <v>3</v>
      </c>
      <c r="E9" s="25">
        <v>4</v>
      </c>
      <c r="F9" s="25">
        <v>5</v>
      </c>
      <c r="G9" s="25">
        <v>6</v>
      </c>
      <c r="H9" s="25">
        <v>7</v>
      </c>
      <c r="I9" s="25">
        <v>8</v>
      </c>
    </row>
    <row r="10" spans="2:11" ht="15.75" x14ac:dyDescent="0.25">
      <c r="B10" s="27">
        <v>0</v>
      </c>
      <c r="C10" s="31" t="s">
        <v>28</v>
      </c>
      <c r="D10" s="29">
        <v>13.1</v>
      </c>
      <c r="E10" s="29">
        <v>2.42</v>
      </c>
      <c r="F10" s="18">
        <f>SUM(D10)*E10</f>
        <v>31.701999999999998</v>
      </c>
      <c r="G10" s="29">
        <f>D10</f>
        <v>13.1</v>
      </c>
      <c r="H10" s="27"/>
      <c r="I10" s="27"/>
    </row>
    <row r="11" spans="2:11" ht="15.75" x14ac:dyDescent="0.25">
      <c r="B11" s="25">
        <v>1</v>
      </c>
      <c r="C11" s="31" t="s">
        <v>28</v>
      </c>
      <c r="D11" s="30">
        <v>11.97</v>
      </c>
      <c r="E11" s="18">
        <v>2.52</v>
      </c>
      <c r="F11" s="18">
        <f>SUM(D11)*E11</f>
        <v>30.164400000000001</v>
      </c>
      <c r="G11" s="29">
        <f t="shared" ref="G11:G16" si="0">D11</f>
        <v>11.97</v>
      </c>
      <c r="H11" s="18"/>
      <c r="I11" s="18"/>
    </row>
    <row r="12" spans="2:11" ht="15.75" x14ac:dyDescent="0.25">
      <c r="B12" s="25">
        <v>2</v>
      </c>
      <c r="C12" s="31" t="s">
        <v>28</v>
      </c>
      <c r="D12" s="30">
        <v>11.37</v>
      </c>
      <c r="E12" s="18">
        <v>2.42</v>
      </c>
      <c r="F12" s="18">
        <f t="shared" ref="F12:F16" si="1">SUM(D12)*E12</f>
        <v>27.515399999999996</v>
      </c>
      <c r="G12" s="29">
        <f t="shared" si="0"/>
        <v>11.37</v>
      </c>
      <c r="H12" s="18"/>
      <c r="I12" s="18"/>
      <c r="K12" s="5"/>
    </row>
    <row r="13" spans="2:11" ht="15.75" x14ac:dyDescent="0.25">
      <c r="B13" s="25">
        <v>3</v>
      </c>
      <c r="C13" s="31" t="s">
        <v>28</v>
      </c>
      <c r="D13" s="30">
        <v>16.73</v>
      </c>
      <c r="E13" s="18">
        <v>2.5299999999999998</v>
      </c>
      <c r="F13" s="18">
        <f t="shared" si="1"/>
        <v>42.326899999999995</v>
      </c>
      <c r="G13" s="29">
        <f t="shared" si="0"/>
        <v>16.73</v>
      </c>
      <c r="H13" s="18"/>
      <c r="I13" s="18"/>
      <c r="K13" s="5"/>
    </row>
    <row r="14" spans="2:11" ht="15.75" x14ac:dyDescent="0.25">
      <c r="B14" s="25">
        <v>4</v>
      </c>
      <c r="C14" s="31" t="s">
        <v>28</v>
      </c>
      <c r="D14" s="30">
        <v>16.23</v>
      </c>
      <c r="E14" s="18">
        <v>2.44</v>
      </c>
      <c r="F14" s="18">
        <f t="shared" si="1"/>
        <v>39.601199999999999</v>
      </c>
      <c r="G14" s="29">
        <f t="shared" si="0"/>
        <v>16.23</v>
      </c>
      <c r="H14" s="18"/>
      <c r="I14" s="18"/>
      <c r="K14" s="5"/>
    </row>
    <row r="15" spans="2:11" ht="15.75" x14ac:dyDescent="0.25">
      <c r="B15" s="25">
        <v>5</v>
      </c>
      <c r="C15" s="31" t="s">
        <v>28</v>
      </c>
      <c r="D15" s="30">
        <v>13.08</v>
      </c>
      <c r="E15" s="18">
        <v>2.42</v>
      </c>
      <c r="F15" s="18">
        <f t="shared" si="1"/>
        <v>31.653600000000001</v>
      </c>
      <c r="G15" s="29">
        <f t="shared" si="0"/>
        <v>13.08</v>
      </c>
      <c r="H15" s="18"/>
      <c r="I15" s="18"/>
      <c r="K15" s="5"/>
    </row>
    <row r="16" spans="2:11" ht="15.75" x14ac:dyDescent="0.25">
      <c r="B16" s="25">
        <v>6</v>
      </c>
      <c r="C16" s="31" t="s">
        <v>28</v>
      </c>
      <c r="D16" s="30">
        <v>6.76</v>
      </c>
      <c r="E16" s="18">
        <v>2.42</v>
      </c>
      <c r="F16" s="18">
        <f t="shared" si="1"/>
        <v>16.359199999999998</v>
      </c>
      <c r="G16" s="29">
        <f t="shared" si="0"/>
        <v>6.76</v>
      </c>
      <c r="H16" s="18"/>
      <c r="I16" s="18"/>
    </row>
    <row r="17" spans="2:11" ht="15.75" x14ac:dyDescent="0.25">
      <c r="B17" s="35" t="s">
        <v>6</v>
      </c>
      <c r="C17" s="36"/>
      <c r="D17" s="18">
        <f>SUM(D10:D16)</f>
        <v>89.240000000000009</v>
      </c>
      <c r="E17" s="17"/>
      <c r="F17" s="18">
        <f>SUM(F11:F16)</f>
        <v>187.6207</v>
      </c>
      <c r="G17" s="18">
        <f>SUM(G10:G16)</f>
        <v>89.240000000000009</v>
      </c>
      <c r="H17" s="18">
        <f>SUM(H11:H16)</f>
        <v>0</v>
      </c>
      <c r="I17" s="18">
        <f>SUM(I11:I16)</f>
        <v>0</v>
      </c>
      <c r="J17" s="1"/>
      <c r="K17" s="22">
        <f>I17+H17+G17</f>
        <v>89.240000000000009</v>
      </c>
    </row>
    <row r="18" spans="2:11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1" x14ac:dyDescent="0.25">
      <c r="B19" s="1"/>
      <c r="C19" s="1"/>
      <c r="D19" s="1"/>
      <c r="E19" s="2"/>
      <c r="F19" s="1"/>
      <c r="G19" s="1"/>
      <c r="H19" s="1"/>
      <c r="I19" s="1"/>
      <c r="J19" s="1"/>
    </row>
    <row r="20" spans="2:11" x14ac:dyDescent="0.25">
      <c r="B20" s="9"/>
      <c r="C20" s="9"/>
      <c r="D20" s="9"/>
      <c r="E20" s="9"/>
      <c r="F20" s="9"/>
      <c r="G20" s="9"/>
      <c r="H20" s="9"/>
      <c r="I20" s="9"/>
      <c r="J20" s="1"/>
    </row>
    <row r="21" spans="2:11" x14ac:dyDescent="0.25">
      <c r="B21" s="13"/>
      <c r="C21" s="13"/>
      <c r="D21" s="14"/>
      <c r="E21" s="14"/>
      <c r="F21" s="14"/>
      <c r="G21" s="14"/>
      <c r="H21" s="14"/>
      <c r="I21" s="13"/>
      <c r="J21" s="1"/>
    </row>
    <row r="22" spans="2:11" x14ac:dyDescent="0.25">
      <c r="B22" s="13"/>
      <c r="C22" s="13"/>
      <c r="D22" s="13"/>
      <c r="E22" s="13"/>
      <c r="F22" s="13"/>
      <c r="G22" s="13"/>
      <c r="H22" s="4"/>
      <c r="I22" s="13"/>
      <c r="J22" s="1"/>
    </row>
    <row r="23" spans="2:11" x14ac:dyDescent="0.25">
      <c r="B23" s="13"/>
      <c r="C23" s="13"/>
      <c r="D23" s="13"/>
      <c r="E23" s="13"/>
      <c r="F23" s="13"/>
      <c r="G23" s="13"/>
      <c r="H23" s="4"/>
      <c r="I23" s="13"/>
      <c r="J23" s="1"/>
    </row>
    <row r="24" spans="2:11" x14ac:dyDescent="0.25">
      <c r="B24" s="13"/>
      <c r="C24" s="13"/>
      <c r="D24" s="13"/>
      <c r="E24" s="13"/>
      <c r="F24" s="13"/>
      <c r="G24" s="13"/>
      <c r="H24" s="4"/>
      <c r="I24" s="13"/>
      <c r="J24" s="1"/>
    </row>
    <row r="25" spans="2:11" x14ac:dyDescent="0.25">
      <c r="B25" s="15"/>
      <c r="C25" s="15"/>
      <c r="D25" s="15"/>
      <c r="E25" s="15"/>
      <c r="F25" s="15"/>
      <c r="G25" s="15"/>
      <c r="H25" s="15"/>
      <c r="I25" s="15"/>
      <c r="J25" s="1"/>
    </row>
    <row r="26" spans="2:11" x14ac:dyDescent="0.25">
      <c r="B26" s="15"/>
      <c r="C26" s="10"/>
      <c r="D26" s="11"/>
      <c r="E26" s="11"/>
      <c r="F26" s="11"/>
      <c r="G26" s="12"/>
      <c r="H26" s="12"/>
      <c r="I26" s="11"/>
      <c r="J26" s="1"/>
    </row>
    <row r="27" spans="2:11" x14ac:dyDescent="0.25">
      <c r="B27" s="1"/>
      <c r="C27" s="1"/>
      <c r="D27" s="1"/>
      <c r="E27" s="1"/>
      <c r="F27" s="1"/>
      <c r="G27" s="1"/>
      <c r="H27" s="1"/>
      <c r="I27" s="1"/>
      <c r="J27" s="1"/>
    </row>
  </sheetData>
  <mergeCells count="13">
    <mergeCell ref="I5:I7"/>
    <mergeCell ref="B8:I8"/>
    <mergeCell ref="B17:C17"/>
    <mergeCell ref="B2:I2"/>
    <mergeCell ref="B3:B7"/>
    <mergeCell ref="C3:C7"/>
    <mergeCell ref="D3:I3"/>
    <mergeCell ref="D4:D7"/>
    <mergeCell ref="E4:E7"/>
    <mergeCell ref="F4:F7"/>
    <mergeCell ref="G4:I4"/>
    <mergeCell ref="G5:G7"/>
    <mergeCell ref="H5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"/>
  <sheetViews>
    <sheetView workbookViewId="0">
      <selection activeCell="E21" sqref="E21"/>
    </sheetView>
  </sheetViews>
  <sheetFormatPr defaultRowHeight="15" x14ac:dyDescent="0.25"/>
  <cols>
    <col min="2" max="2" width="9.42578125" customWidth="1"/>
    <col min="3" max="3" width="25.85546875" customWidth="1"/>
    <col min="4" max="4" width="11" customWidth="1"/>
    <col min="5" max="5" width="10.42578125" customWidth="1"/>
    <col min="6" max="6" width="10.7109375" customWidth="1"/>
    <col min="7" max="7" width="10.85546875" customWidth="1"/>
    <col min="8" max="8" width="11.140625" customWidth="1"/>
    <col min="9" max="9" width="13" customWidth="1"/>
    <col min="12" max="12" width="19.140625" customWidth="1"/>
    <col min="13" max="13" width="10" customWidth="1"/>
    <col min="17" max="17" width="10.140625" customWidth="1"/>
    <col min="18" max="18" width="10.5703125" customWidth="1"/>
  </cols>
  <sheetData>
    <row r="2" spans="2:18" ht="15.75" x14ac:dyDescent="0.25">
      <c r="B2" s="37" t="s">
        <v>0</v>
      </c>
      <c r="C2" s="37"/>
      <c r="D2" s="37"/>
      <c r="E2" s="37"/>
      <c r="F2" s="37"/>
      <c r="G2" s="37"/>
      <c r="H2" s="37"/>
      <c r="I2" s="37"/>
      <c r="K2" s="1"/>
      <c r="L2" s="1"/>
      <c r="M2" s="1"/>
      <c r="N2" s="1"/>
      <c r="O2" s="1"/>
      <c r="P2" s="1"/>
      <c r="Q2" s="1"/>
      <c r="R2" s="1"/>
    </row>
    <row r="3" spans="2:18" ht="15" customHeight="1" x14ac:dyDescent="0.25">
      <c r="B3" s="38" t="s">
        <v>1</v>
      </c>
      <c r="C3" s="38" t="s">
        <v>2</v>
      </c>
      <c r="D3" s="37" t="s">
        <v>3</v>
      </c>
      <c r="E3" s="37"/>
      <c r="F3" s="37"/>
      <c r="G3" s="37"/>
      <c r="H3" s="37"/>
      <c r="I3" s="37"/>
      <c r="K3" s="3"/>
      <c r="L3" s="3"/>
      <c r="M3" s="3"/>
      <c r="N3" s="3"/>
      <c r="O3" s="3"/>
      <c r="P3" s="3"/>
      <c r="Q3" s="3"/>
      <c r="R3" s="3"/>
    </row>
    <row r="4" spans="2:18" ht="15" customHeight="1" x14ac:dyDescent="0.25">
      <c r="B4" s="38"/>
      <c r="C4" s="38"/>
      <c r="D4" s="38" t="s">
        <v>8</v>
      </c>
      <c r="E4" s="38" t="s">
        <v>4</v>
      </c>
      <c r="F4" s="38" t="s">
        <v>9</v>
      </c>
      <c r="G4" s="38" t="s">
        <v>5</v>
      </c>
      <c r="H4" s="38"/>
      <c r="I4" s="38"/>
    </row>
    <row r="5" spans="2:18" ht="15" customHeight="1" x14ac:dyDescent="0.25">
      <c r="B5" s="38"/>
      <c r="C5" s="38"/>
      <c r="D5" s="38"/>
      <c r="E5" s="38"/>
      <c r="F5" s="38"/>
      <c r="G5" s="38" t="s">
        <v>10</v>
      </c>
      <c r="H5" s="33" t="s">
        <v>14</v>
      </c>
      <c r="I5" s="33" t="s">
        <v>18</v>
      </c>
    </row>
    <row r="6" spans="2:18" ht="15" customHeight="1" x14ac:dyDescent="0.25">
      <c r="B6" s="38"/>
      <c r="C6" s="38"/>
      <c r="D6" s="38"/>
      <c r="E6" s="38"/>
      <c r="F6" s="38"/>
      <c r="G6" s="38"/>
      <c r="H6" s="33"/>
      <c r="I6" s="33"/>
    </row>
    <row r="7" spans="2:18" ht="15" customHeight="1" x14ac:dyDescent="0.25">
      <c r="B7" s="38"/>
      <c r="C7" s="38"/>
      <c r="D7" s="38"/>
      <c r="E7" s="38"/>
      <c r="F7" s="38"/>
      <c r="G7" s="38"/>
      <c r="H7" s="33"/>
      <c r="I7" s="33"/>
    </row>
    <row r="8" spans="2:18" ht="15.75" x14ac:dyDescent="0.25">
      <c r="B8" s="34" t="s">
        <v>24</v>
      </c>
      <c r="C8" s="34"/>
      <c r="D8" s="34"/>
      <c r="E8" s="34"/>
      <c r="F8" s="34"/>
      <c r="G8" s="34"/>
      <c r="H8" s="34"/>
      <c r="I8" s="34"/>
    </row>
    <row r="9" spans="2:18" ht="15.75" x14ac:dyDescent="0.25"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</row>
    <row r="10" spans="2:18" ht="15.75" x14ac:dyDescent="0.25">
      <c r="B10" s="24">
        <v>100</v>
      </c>
      <c r="C10" s="17" t="s">
        <v>22</v>
      </c>
      <c r="D10" s="18">
        <v>9.33</v>
      </c>
      <c r="E10" s="18">
        <v>2.76</v>
      </c>
      <c r="F10" s="18">
        <f>SUM(D10)*E10</f>
        <v>25.750799999999998</v>
      </c>
      <c r="G10" s="18">
        <f>D10</f>
        <v>9.33</v>
      </c>
      <c r="H10" s="18"/>
      <c r="I10" s="18"/>
    </row>
    <row r="11" spans="2:18" ht="15.75" x14ac:dyDescent="0.25">
      <c r="B11" s="24">
        <v>101</v>
      </c>
      <c r="C11" s="17" t="s">
        <v>29</v>
      </c>
      <c r="D11" s="18">
        <v>15.69</v>
      </c>
      <c r="E11" s="18">
        <v>2.75</v>
      </c>
      <c r="F11" s="18">
        <f t="shared" ref="F11:F18" si="0">SUM(D11)*E11</f>
        <v>43.147500000000001</v>
      </c>
      <c r="G11" s="18">
        <f t="shared" ref="G11:G17" si="1">D11</f>
        <v>15.69</v>
      </c>
      <c r="H11" s="18"/>
      <c r="I11" s="18"/>
      <c r="K11" s="5"/>
      <c r="L11" s="6"/>
      <c r="M11" s="7"/>
      <c r="N11" s="7"/>
      <c r="O11" s="7"/>
      <c r="P11" s="8"/>
      <c r="Q11" s="8"/>
      <c r="R11" s="7"/>
    </row>
    <row r="12" spans="2:18" ht="15.75" x14ac:dyDescent="0.25">
      <c r="B12" s="24">
        <v>102</v>
      </c>
      <c r="C12" s="17" t="s">
        <v>29</v>
      </c>
      <c r="D12" s="18">
        <v>15.4</v>
      </c>
      <c r="E12" s="18">
        <v>2.73</v>
      </c>
      <c r="F12" s="18">
        <f t="shared" si="0"/>
        <v>42.042000000000002</v>
      </c>
      <c r="G12" s="18">
        <f t="shared" si="1"/>
        <v>15.4</v>
      </c>
      <c r="H12" s="18"/>
      <c r="I12" s="18"/>
      <c r="K12" s="5"/>
      <c r="L12" s="6"/>
      <c r="M12" s="7"/>
      <c r="N12" s="7"/>
      <c r="O12" s="7"/>
      <c r="P12" s="8"/>
      <c r="Q12" s="8"/>
      <c r="R12" s="7"/>
    </row>
    <row r="13" spans="2:18" ht="15.75" x14ac:dyDescent="0.25">
      <c r="B13" s="24">
        <v>103</v>
      </c>
      <c r="C13" s="17" t="s">
        <v>30</v>
      </c>
      <c r="D13" s="18">
        <v>5.97</v>
      </c>
      <c r="E13" s="18"/>
      <c r="F13" s="18"/>
      <c r="G13" s="18">
        <f t="shared" si="1"/>
        <v>5.97</v>
      </c>
      <c r="H13" s="18"/>
      <c r="I13" s="18"/>
      <c r="K13" s="5"/>
      <c r="L13" s="6"/>
      <c r="M13" s="7"/>
      <c r="N13" s="7"/>
      <c r="O13" s="7"/>
      <c r="P13" s="8"/>
      <c r="Q13" s="8"/>
      <c r="R13" s="7"/>
    </row>
    <row r="14" spans="2:18" ht="15.75" x14ac:dyDescent="0.25">
      <c r="B14" s="24">
        <v>104</v>
      </c>
      <c r="C14" s="17" t="s">
        <v>29</v>
      </c>
      <c r="D14" s="18">
        <v>18.36</v>
      </c>
      <c r="E14" s="18">
        <v>2.74</v>
      </c>
      <c r="F14" s="18">
        <f t="shared" si="0"/>
        <v>50.306400000000004</v>
      </c>
      <c r="G14" s="18">
        <f t="shared" si="1"/>
        <v>18.36</v>
      </c>
      <c r="H14" s="18"/>
      <c r="I14" s="18"/>
      <c r="K14" s="5"/>
      <c r="L14" s="6"/>
      <c r="M14" s="7"/>
      <c r="N14" s="7"/>
      <c r="O14" s="7"/>
      <c r="P14" s="8"/>
      <c r="Q14" s="8"/>
      <c r="R14" s="7"/>
    </row>
    <row r="15" spans="2:18" ht="15.75" x14ac:dyDescent="0.25">
      <c r="B15" s="24">
        <v>105</v>
      </c>
      <c r="C15" s="17" t="s">
        <v>29</v>
      </c>
      <c r="D15" s="18">
        <v>14.53</v>
      </c>
      <c r="E15" s="18">
        <v>2.74</v>
      </c>
      <c r="F15" s="18">
        <f t="shared" si="0"/>
        <v>39.812200000000004</v>
      </c>
      <c r="G15" s="18">
        <f t="shared" si="1"/>
        <v>14.53</v>
      </c>
      <c r="H15" s="18"/>
      <c r="I15" s="18"/>
    </row>
    <row r="16" spans="2:18" ht="15.75" x14ac:dyDescent="0.25">
      <c r="B16" s="24">
        <v>106</v>
      </c>
      <c r="C16" s="17" t="s">
        <v>20</v>
      </c>
      <c r="D16" s="18">
        <v>4.29</v>
      </c>
      <c r="E16" s="18">
        <v>2.7</v>
      </c>
      <c r="F16" s="18">
        <f t="shared" si="0"/>
        <v>11.583</v>
      </c>
      <c r="G16" s="18">
        <f t="shared" si="1"/>
        <v>4.29</v>
      </c>
      <c r="H16" s="18"/>
      <c r="I16" s="18"/>
    </row>
    <row r="17" spans="2:19" ht="15.75" x14ac:dyDescent="0.25">
      <c r="B17" s="24">
        <v>107</v>
      </c>
      <c r="C17" s="17" t="s">
        <v>21</v>
      </c>
      <c r="D17" s="18">
        <v>15.46</v>
      </c>
      <c r="E17" s="18">
        <v>2.7</v>
      </c>
      <c r="F17" s="18">
        <f t="shared" si="0"/>
        <v>41.742000000000004</v>
      </c>
      <c r="G17" s="18">
        <f t="shared" si="1"/>
        <v>15.46</v>
      </c>
      <c r="H17" s="18"/>
      <c r="I17" s="18"/>
    </row>
    <row r="18" spans="2:19" ht="15.75" x14ac:dyDescent="0.25">
      <c r="B18" s="27" t="s">
        <v>31</v>
      </c>
      <c r="C18" s="17" t="s">
        <v>27</v>
      </c>
      <c r="D18" s="18">
        <v>9.9700000000000006</v>
      </c>
      <c r="E18" s="18">
        <v>2.82</v>
      </c>
      <c r="F18" s="18">
        <f t="shared" si="0"/>
        <v>28.115400000000001</v>
      </c>
      <c r="G18" s="18"/>
      <c r="H18" s="18"/>
      <c r="I18" s="18">
        <f>D18</f>
        <v>9.9700000000000006</v>
      </c>
    </row>
    <row r="19" spans="2:19" ht="15.75" x14ac:dyDescent="0.25">
      <c r="B19" s="35" t="s">
        <v>6</v>
      </c>
      <c r="C19" s="36"/>
      <c r="D19" s="18">
        <f>SUM(D10:D18)</f>
        <v>109</v>
      </c>
      <c r="E19" s="18"/>
      <c r="F19" s="18">
        <f t="shared" ref="E19:I19" si="2">SUM(F10:F18)</f>
        <v>282.49930000000001</v>
      </c>
      <c r="G19" s="18">
        <f t="shared" si="2"/>
        <v>99.03</v>
      </c>
      <c r="H19" s="18">
        <f t="shared" si="2"/>
        <v>0</v>
      </c>
      <c r="I19" s="18">
        <f t="shared" si="2"/>
        <v>9.9700000000000006</v>
      </c>
      <c r="K19" s="22">
        <f>I19+H19+G19</f>
        <v>109</v>
      </c>
      <c r="S19" s="5"/>
    </row>
    <row r="20" spans="2:19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9" x14ac:dyDescent="0.25">
      <c r="B21" s="1"/>
      <c r="C21" s="1"/>
      <c r="D21" s="1"/>
      <c r="E21" s="2"/>
      <c r="F21" s="1"/>
      <c r="G21" s="1"/>
      <c r="H21" s="1"/>
      <c r="I21" s="1"/>
      <c r="J21" s="1"/>
    </row>
    <row r="22" spans="2:19" x14ac:dyDescent="0.25">
      <c r="B22" s="9"/>
      <c r="C22" s="9"/>
      <c r="D22" s="9"/>
      <c r="E22" s="9"/>
      <c r="F22" s="9"/>
      <c r="G22" s="9"/>
      <c r="H22" s="9"/>
      <c r="I22" s="9"/>
      <c r="J22" s="1"/>
    </row>
    <row r="23" spans="2:19" ht="17.25" customHeight="1" x14ac:dyDescent="0.25">
      <c r="B23" s="13"/>
      <c r="C23" s="13"/>
      <c r="D23" s="14"/>
      <c r="E23" s="14"/>
      <c r="F23" s="14"/>
      <c r="G23" s="14"/>
      <c r="H23" s="14"/>
      <c r="I23" s="13"/>
      <c r="J23" s="1"/>
    </row>
    <row r="24" spans="2:19" ht="15" customHeight="1" x14ac:dyDescent="0.25">
      <c r="B24" s="13"/>
      <c r="C24" s="13"/>
      <c r="D24" s="13"/>
      <c r="E24" s="13"/>
      <c r="F24" s="13"/>
      <c r="G24" s="13"/>
      <c r="H24" s="4"/>
      <c r="I24" s="13"/>
      <c r="J24" s="1"/>
    </row>
    <row r="25" spans="2:19" x14ac:dyDescent="0.25">
      <c r="B25" s="13"/>
      <c r="C25" s="13"/>
      <c r="D25" s="13"/>
      <c r="E25" s="13"/>
      <c r="F25" s="13"/>
      <c r="G25" s="13"/>
      <c r="H25" s="4"/>
      <c r="I25" s="13"/>
      <c r="J25" s="1"/>
    </row>
    <row r="26" spans="2:19" x14ac:dyDescent="0.25">
      <c r="B26" s="13"/>
      <c r="C26" s="13"/>
      <c r="D26" s="13"/>
      <c r="E26" s="13"/>
      <c r="F26" s="13"/>
      <c r="G26" s="13"/>
      <c r="H26" s="4"/>
      <c r="I26" s="13"/>
      <c r="J26" s="1"/>
    </row>
    <row r="27" spans="2:19" x14ac:dyDescent="0.25">
      <c r="B27" s="15"/>
      <c r="C27" s="15"/>
      <c r="D27" s="15"/>
      <c r="E27" s="15"/>
      <c r="F27" s="15"/>
      <c r="G27" s="15"/>
      <c r="H27" s="15"/>
      <c r="I27" s="15"/>
      <c r="J27" s="1"/>
    </row>
    <row r="28" spans="2:19" x14ac:dyDescent="0.25">
      <c r="B28" s="15"/>
      <c r="C28" s="10"/>
      <c r="D28" s="11"/>
      <c r="E28" s="11"/>
      <c r="F28" s="11"/>
      <c r="G28" s="12"/>
      <c r="H28" s="12"/>
      <c r="I28" s="11"/>
      <c r="J28" s="1"/>
    </row>
    <row r="29" spans="2:19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9" x14ac:dyDescent="0.25">
      <c r="J30" s="1"/>
    </row>
  </sheetData>
  <mergeCells count="13">
    <mergeCell ref="I5:I7"/>
    <mergeCell ref="B8:I8"/>
    <mergeCell ref="B19:C19"/>
    <mergeCell ref="B2:I2"/>
    <mergeCell ref="B3:B7"/>
    <mergeCell ref="C3:C7"/>
    <mergeCell ref="D3:I3"/>
    <mergeCell ref="D4:D7"/>
    <mergeCell ref="E4:E7"/>
    <mergeCell ref="F4:F7"/>
    <mergeCell ref="G4:I4"/>
    <mergeCell ref="G5:G7"/>
    <mergeCell ref="H5:H7"/>
  </mergeCells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E21" sqref="E21"/>
    </sheetView>
  </sheetViews>
  <sheetFormatPr defaultRowHeight="15" x14ac:dyDescent="0.25"/>
  <cols>
    <col min="3" max="3" width="18.42578125" customWidth="1"/>
    <col min="4" max="9" width="11.7109375" customWidth="1"/>
  </cols>
  <sheetData>
    <row r="2" spans="2:11" ht="15.75" x14ac:dyDescent="0.25">
      <c r="B2" s="37" t="s">
        <v>0</v>
      </c>
      <c r="C2" s="37"/>
      <c r="D2" s="37"/>
      <c r="E2" s="37"/>
      <c r="F2" s="37"/>
      <c r="G2" s="37"/>
      <c r="H2" s="37"/>
      <c r="I2" s="37"/>
      <c r="K2" s="1"/>
    </row>
    <row r="3" spans="2:11" ht="15.75" x14ac:dyDescent="0.25">
      <c r="B3" s="38" t="s">
        <v>1</v>
      </c>
      <c r="C3" s="38" t="s">
        <v>2</v>
      </c>
      <c r="D3" s="37" t="s">
        <v>3</v>
      </c>
      <c r="E3" s="37"/>
      <c r="F3" s="37"/>
      <c r="G3" s="37"/>
      <c r="H3" s="37"/>
      <c r="I3" s="37"/>
      <c r="K3" s="3"/>
    </row>
    <row r="4" spans="2:11" ht="15.75" x14ac:dyDescent="0.25">
      <c r="B4" s="38"/>
      <c r="C4" s="38"/>
      <c r="D4" s="38" t="s">
        <v>8</v>
      </c>
      <c r="E4" s="38" t="s">
        <v>4</v>
      </c>
      <c r="F4" s="38" t="s">
        <v>9</v>
      </c>
      <c r="G4" s="38" t="s">
        <v>5</v>
      </c>
      <c r="H4" s="38"/>
      <c r="I4" s="38"/>
    </row>
    <row r="5" spans="2:11" x14ac:dyDescent="0.25">
      <c r="B5" s="38"/>
      <c r="C5" s="38"/>
      <c r="D5" s="38"/>
      <c r="E5" s="38"/>
      <c r="F5" s="38"/>
      <c r="G5" s="38" t="s">
        <v>10</v>
      </c>
      <c r="H5" s="33" t="s">
        <v>14</v>
      </c>
      <c r="I5" s="33" t="s">
        <v>18</v>
      </c>
    </row>
    <row r="6" spans="2:11" x14ac:dyDescent="0.25">
      <c r="B6" s="38"/>
      <c r="C6" s="38"/>
      <c r="D6" s="38"/>
      <c r="E6" s="38"/>
      <c r="F6" s="38"/>
      <c r="G6" s="38"/>
      <c r="H6" s="33"/>
      <c r="I6" s="33"/>
    </row>
    <row r="7" spans="2:11" x14ac:dyDescent="0.25">
      <c r="B7" s="38"/>
      <c r="C7" s="38"/>
      <c r="D7" s="38"/>
      <c r="E7" s="38"/>
      <c r="F7" s="38"/>
      <c r="G7" s="38"/>
      <c r="H7" s="33"/>
      <c r="I7" s="33"/>
    </row>
    <row r="8" spans="2:11" ht="15.75" x14ac:dyDescent="0.25">
      <c r="B8" s="34" t="s">
        <v>23</v>
      </c>
      <c r="C8" s="34"/>
      <c r="D8" s="34"/>
      <c r="E8" s="34"/>
      <c r="F8" s="34"/>
      <c r="G8" s="34"/>
      <c r="H8" s="34"/>
      <c r="I8" s="34"/>
    </row>
    <row r="9" spans="2:11" ht="15.75" x14ac:dyDescent="0.25"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</row>
    <row r="10" spans="2:11" ht="15.75" x14ac:dyDescent="0.25">
      <c r="B10" s="24">
        <v>200</v>
      </c>
      <c r="C10" s="17" t="s">
        <v>22</v>
      </c>
      <c r="D10" s="18">
        <v>9.25</v>
      </c>
      <c r="E10" s="18">
        <v>2.76</v>
      </c>
      <c r="F10" s="18">
        <f>SUM(D10)*E10</f>
        <v>25.529999999999998</v>
      </c>
      <c r="G10" s="18">
        <f>D10</f>
        <v>9.25</v>
      </c>
      <c r="H10" s="18"/>
      <c r="I10" s="18"/>
    </row>
    <row r="11" spans="2:11" ht="15.75" x14ac:dyDescent="0.25">
      <c r="B11" s="24">
        <v>201</v>
      </c>
      <c r="C11" s="17" t="s">
        <v>29</v>
      </c>
      <c r="D11" s="18">
        <v>15.62</v>
      </c>
      <c r="E11" s="18">
        <v>2.73</v>
      </c>
      <c r="F11" s="18">
        <f t="shared" ref="F11:F19" si="0">SUM(D11)*E11</f>
        <v>42.642599999999995</v>
      </c>
      <c r="G11" s="18">
        <f t="shared" ref="G11:G18" si="1">D11</f>
        <v>15.62</v>
      </c>
      <c r="H11" s="18"/>
      <c r="I11" s="18"/>
      <c r="K11" s="5"/>
    </row>
    <row r="12" spans="2:11" ht="15.75" x14ac:dyDescent="0.25">
      <c r="B12" s="24">
        <v>202</v>
      </c>
      <c r="C12" s="17" t="s">
        <v>29</v>
      </c>
      <c r="D12" s="18">
        <v>15.3</v>
      </c>
      <c r="E12" s="18">
        <v>2.76</v>
      </c>
      <c r="F12" s="18">
        <f t="shared" si="0"/>
        <v>42.228000000000002</v>
      </c>
      <c r="G12" s="18">
        <f t="shared" si="1"/>
        <v>15.3</v>
      </c>
      <c r="H12" s="18"/>
      <c r="I12" s="18"/>
      <c r="K12" s="5"/>
    </row>
    <row r="13" spans="2:11" ht="15.75" x14ac:dyDescent="0.25">
      <c r="B13" s="24">
        <v>203</v>
      </c>
      <c r="C13" s="17" t="s">
        <v>30</v>
      </c>
      <c r="D13" s="18">
        <v>5.97</v>
      </c>
      <c r="E13" s="18"/>
      <c r="F13" s="18"/>
      <c r="G13" s="18">
        <f t="shared" si="1"/>
        <v>5.97</v>
      </c>
      <c r="H13" s="18"/>
      <c r="I13" s="18"/>
      <c r="K13" s="5"/>
    </row>
    <row r="14" spans="2:11" ht="15.75" x14ac:dyDescent="0.25">
      <c r="B14" s="24">
        <v>204</v>
      </c>
      <c r="C14" s="17" t="s">
        <v>29</v>
      </c>
      <c r="D14" s="18">
        <v>18.34</v>
      </c>
      <c r="E14" s="18">
        <v>2.76</v>
      </c>
      <c r="F14" s="18">
        <f t="shared" si="0"/>
        <v>50.618399999999994</v>
      </c>
      <c r="G14" s="18">
        <f t="shared" si="1"/>
        <v>18.34</v>
      </c>
      <c r="H14" s="18"/>
      <c r="I14" s="18"/>
      <c r="K14" s="5"/>
    </row>
    <row r="15" spans="2:11" ht="15.75" x14ac:dyDescent="0.25">
      <c r="B15" s="24">
        <v>205</v>
      </c>
      <c r="C15" s="17" t="s">
        <v>29</v>
      </c>
      <c r="D15" s="18">
        <v>14.57</v>
      </c>
      <c r="E15" s="18">
        <v>2.75</v>
      </c>
      <c r="F15" s="18">
        <f t="shared" si="0"/>
        <v>40.067500000000003</v>
      </c>
      <c r="G15" s="18">
        <f t="shared" si="1"/>
        <v>14.57</v>
      </c>
      <c r="H15" s="18"/>
      <c r="I15" s="18"/>
    </row>
    <row r="16" spans="2:11" ht="15.75" x14ac:dyDescent="0.25">
      <c r="B16" s="24">
        <v>206</v>
      </c>
      <c r="C16" s="17" t="s">
        <v>36</v>
      </c>
      <c r="D16" s="18">
        <v>10.8</v>
      </c>
      <c r="E16" s="18">
        <v>2.71</v>
      </c>
      <c r="F16" s="18">
        <f t="shared" si="0"/>
        <v>29.268000000000001</v>
      </c>
      <c r="G16" s="18">
        <f t="shared" si="1"/>
        <v>10.8</v>
      </c>
      <c r="H16" s="18"/>
      <c r="I16" s="18"/>
    </row>
    <row r="17" spans="2:11" ht="15.75" x14ac:dyDescent="0.25">
      <c r="B17" s="32">
        <v>207</v>
      </c>
      <c r="C17" s="17" t="s">
        <v>35</v>
      </c>
      <c r="D17" s="18">
        <v>2.21</v>
      </c>
      <c r="E17" s="18">
        <v>2.4</v>
      </c>
      <c r="F17" s="18">
        <f t="shared" si="0"/>
        <v>5.3039999999999994</v>
      </c>
      <c r="G17" s="18">
        <f t="shared" si="1"/>
        <v>2.21</v>
      </c>
      <c r="H17" s="18"/>
      <c r="I17" s="18"/>
    </row>
    <row r="18" spans="2:11" ht="15.75" x14ac:dyDescent="0.25">
      <c r="B18" s="32">
        <v>208</v>
      </c>
      <c r="C18" s="17" t="s">
        <v>29</v>
      </c>
      <c r="D18" s="18">
        <v>6.07</v>
      </c>
      <c r="E18" s="18">
        <v>2.75</v>
      </c>
      <c r="F18" s="18">
        <f t="shared" si="0"/>
        <v>16.692500000000003</v>
      </c>
      <c r="G18" s="18">
        <f t="shared" si="1"/>
        <v>6.07</v>
      </c>
      <c r="H18" s="18"/>
      <c r="I18" s="18"/>
    </row>
    <row r="19" spans="2:11" ht="15.75" x14ac:dyDescent="0.25">
      <c r="B19" s="32" t="s">
        <v>32</v>
      </c>
      <c r="C19" s="17" t="s">
        <v>27</v>
      </c>
      <c r="D19" s="18">
        <v>10.050000000000001</v>
      </c>
      <c r="E19" s="18">
        <v>2.74</v>
      </c>
      <c r="F19" s="18">
        <f t="shared" si="0"/>
        <v>27.537000000000003</v>
      </c>
      <c r="G19" s="18"/>
      <c r="H19" s="18"/>
      <c r="I19" s="18">
        <f>D19</f>
        <v>10.050000000000001</v>
      </c>
    </row>
    <row r="20" spans="2:11" ht="15.75" x14ac:dyDescent="0.25">
      <c r="B20" s="35" t="s">
        <v>6</v>
      </c>
      <c r="C20" s="36"/>
      <c r="D20" s="18">
        <f>SUM(D10:D19)</f>
        <v>108.17999999999999</v>
      </c>
      <c r="E20" s="18"/>
      <c r="F20" s="18">
        <f t="shared" ref="E20:I20" si="2">SUM(F10:F19)</f>
        <v>279.88799999999998</v>
      </c>
      <c r="G20" s="18">
        <f t="shared" si="2"/>
        <v>98.13</v>
      </c>
      <c r="H20" s="18">
        <f t="shared" si="2"/>
        <v>0</v>
      </c>
      <c r="I20" s="18">
        <f t="shared" si="2"/>
        <v>10.050000000000001</v>
      </c>
      <c r="J20" s="1"/>
      <c r="K20" s="22">
        <f>I20+H20+G20</f>
        <v>108.17999999999999</v>
      </c>
    </row>
  </sheetData>
  <mergeCells count="13">
    <mergeCell ref="I5:I7"/>
    <mergeCell ref="B8:I8"/>
    <mergeCell ref="B20:C20"/>
    <mergeCell ref="B2:I2"/>
    <mergeCell ref="B3:B7"/>
    <mergeCell ref="C3:C7"/>
    <mergeCell ref="D3:I3"/>
    <mergeCell ref="D4:D7"/>
    <mergeCell ref="E4:E7"/>
    <mergeCell ref="F4:F7"/>
    <mergeCell ref="G4:I4"/>
    <mergeCell ref="G5:G7"/>
    <mergeCell ref="H5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workbookViewId="0">
      <selection activeCell="H18" sqref="H18"/>
    </sheetView>
  </sheetViews>
  <sheetFormatPr defaultRowHeight="15" x14ac:dyDescent="0.25"/>
  <cols>
    <col min="3" max="3" width="18.42578125" customWidth="1"/>
    <col min="4" max="9" width="11.7109375" customWidth="1"/>
  </cols>
  <sheetData>
    <row r="2" spans="2:11" ht="15.75" x14ac:dyDescent="0.25">
      <c r="B2" s="37" t="s">
        <v>0</v>
      </c>
      <c r="C2" s="37"/>
      <c r="D2" s="37"/>
      <c r="E2" s="37"/>
      <c r="F2" s="37"/>
      <c r="G2" s="37"/>
      <c r="H2" s="37"/>
      <c r="I2" s="37"/>
      <c r="K2" s="1"/>
    </row>
    <row r="3" spans="2:11" ht="15.75" x14ac:dyDescent="0.25">
      <c r="B3" s="38" t="s">
        <v>1</v>
      </c>
      <c r="C3" s="38" t="s">
        <v>2</v>
      </c>
      <c r="D3" s="37" t="s">
        <v>3</v>
      </c>
      <c r="E3" s="37"/>
      <c r="F3" s="37"/>
      <c r="G3" s="37"/>
      <c r="H3" s="37"/>
      <c r="I3" s="37"/>
      <c r="K3" s="3"/>
    </row>
    <row r="4" spans="2:11" ht="15.75" x14ac:dyDescent="0.25">
      <c r="B4" s="38"/>
      <c r="C4" s="38"/>
      <c r="D4" s="38" t="s">
        <v>8</v>
      </c>
      <c r="E4" s="38" t="s">
        <v>4</v>
      </c>
      <c r="F4" s="38" t="s">
        <v>9</v>
      </c>
      <c r="G4" s="38" t="s">
        <v>5</v>
      </c>
      <c r="H4" s="38"/>
      <c r="I4" s="38"/>
    </row>
    <row r="5" spans="2:11" x14ac:dyDescent="0.25">
      <c r="B5" s="38"/>
      <c r="C5" s="38"/>
      <c r="D5" s="38"/>
      <c r="E5" s="38"/>
      <c r="F5" s="38"/>
      <c r="G5" s="38" t="s">
        <v>10</v>
      </c>
      <c r="H5" s="33" t="s">
        <v>14</v>
      </c>
      <c r="I5" s="33" t="s">
        <v>18</v>
      </c>
    </row>
    <row r="6" spans="2:11" x14ac:dyDescent="0.25">
      <c r="B6" s="38"/>
      <c r="C6" s="38"/>
      <c r="D6" s="38"/>
      <c r="E6" s="38"/>
      <c r="F6" s="38"/>
      <c r="G6" s="38"/>
      <c r="H6" s="33"/>
      <c r="I6" s="33"/>
    </row>
    <row r="7" spans="2:11" x14ac:dyDescent="0.25">
      <c r="B7" s="38"/>
      <c r="C7" s="38"/>
      <c r="D7" s="38"/>
      <c r="E7" s="38"/>
      <c r="F7" s="38"/>
      <c r="G7" s="38"/>
      <c r="H7" s="33"/>
      <c r="I7" s="33"/>
    </row>
    <row r="8" spans="2:11" ht="15.75" x14ac:dyDescent="0.25">
      <c r="B8" s="34" t="s">
        <v>23</v>
      </c>
      <c r="C8" s="34"/>
      <c r="D8" s="34"/>
      <c r="E8" s="34"/>
      <c r="F8" s="34"/>
      <c r="G8" s="34"/>
      <c r="H8" s="34"/>
      <c r="I8" s="34"/>
    </row>
    <row r="9" spans="2:11" ht="15.75" x14ac:dyDescent="0.25">
      <c r="B9" s="27">
        <v>1</v>
      </c>
      <c r="C9" s="27">
        <v>2</v>
      </c>
      <c r="D9" s="27">
        <v>3</v>
      </c>
      <c r="E9" s="27">
        <v>4</v>
      </c>
      <c r="F9" s="27">
        <v>5</v>
      </c>
      <c r="G9" s="27">
        <v>6</v>
      </c>
      <c r="H9" s="27">
        <v>7</v>
      </c>
      <c r="I9" s="27">
        <v>8</v>
      </c>
    </row>
    <row r="10" spans="2:11" ht="15.75" x14ac:dyDescent="0.25">
      <c r="B10" s="27">
        <v>300</v>
      </c>
      <c r="C10" s="17" t="s">
        <v>29</v>
      </c>
      <c r="D10" s="18">
        <v>18.510000000000002</v>
      </c>
      <c r="E10" s="18">
        <v>2.48</v>
      </c>
      <c r="F10" s="18">
        <f>SUM(D10)*E10</f>
        <v>45.904800000000002</v>
      </c>
      <c r="G10" s="18">
        <f>D10</f>
        <v>18.510000000000002</v>
      </c>
      <c r="H10" s="18"/>
      <c r="I10" s="18"/>
    </row>
    <row r="11" spans="2:11" ht="15.75" x14ac:dyDescent="0.25">
      <c r="B11" s="27">
        <v>301</v>
      </c>
      <c r="C11" s="17" t="s">
        <v>29</v>
      </c>
      <c r="D11" s="18">
        <v>24.46</v>
      </c>
      <c r="E11" s="18">
        <v>2.4700000000000002</v>
      </c>
      <c r="F11" s="18">
        <f t="shared" ref="F11:F13" si="0">SUM(D11)*E11</f>
        <v>60.416200000000003</v>
      </c>
      <c r="G11" s="18">
        <f t="shared" ref="G11:G12" si="1">D11</f>
        <v>24.46</v>
      </c>
      <c r="H11" s="18"/>
      <c r="I11" s="18"/>
      <c r="K11" s="5"/>
    </row>
    <row r="12" spans="2:11" ht="15.75" x14ac:dyDescent="0.25">
      <c r="B12" s="27">
        <v>302</v>
      </c>
      <c r="C12" s="17" t="s">
        <v>29</v>
      </c>
      <c r="D12" s="18">
        <v>2.62</v>
      </c>
      <c r="E12" s="18">
        <v>2.4500000000000002</v>
      </c>
      <c r="F12" s="18">
        <f t="shared" si="0"/>
        <v>6.4190000000000005</v>
      </c>
      <c r="G12" s="18">
        <f t="shared" si="1"/>
        <v>2.62</v>
      </c>
      <c r="H12" s="18"/>
      <c r="I12" s="18"/>
      <c r="K12" s="5"/>
    </row>
    <row r="13" spans="2:11" ht="15.75" x14ac:dyDescent="0.25">
      <c r="B13" s="27" t="s">
        <v>33</v>
      </c>
      <c r="C13" s="17" t="s">
        <v>27</v>
      </c>
      <c r="D13" s="18">
        <v>11.07</v>
      </c>
      <c r="E13" s="18">
        <v>2.4900000000000002</v>
      </c>
      <c r="F13" s="18">
        <f t="shared" si="0"/>
        <v>27.564300000000003</v>
      </c>
      <c r="G13" s="18"/>
      <c r="H13" s="18"/>
      <c r="I13" s="18">
        <f>D13</f>
        <v>11.07</v>
      </c>
      <c r="K13" s="5"/>
    </row>
    <row r="14" spans="2:11" ht="15.75" x14ac:dyDescent="0.25">
      <c r="B14" s="35" t="s">
        <v>6</v>
      </c>
      <c r="C14" s="36"/>
      <c r="D14" s="18">
        <f>SUM(D10:D13)</f>
        <v>56.66</v>
      </c>
      <c r="E14" s="18">
        <f t="shared" ref="E14:I14" si="2">SUM(E10:E13)</f>
        <v>9.89</v>
      </c>
      <c r="F14" s="18">
        <f t="shared" si="2"/>
        <v>140.30430000000001</v>
      </c>
      <c r="G14" s="18">
        <f t="shared" si="2"/>
        <v>45.589999999999996</v>
      </c>
      <c r="H14" s="18">
        <f t="shared" si="2"/>
        <v>0</v>
      </c>
      <c r="I14" s="18">
        <f t="shared" si="2"/>
        <v>11.07</v>
      </c>
      <c r="J14" s="1"/>
      <c r="K14" s="22">
        <f>I14+G14+H14</f>
        <v>56.66</v>
      </c>
    </row>
  </sheetData>
  <mergeCells count="13">
    <mergeCell ref="I5:I7"/>
    <mergeCell ref="B8:I8"/>
    <mergeCell ref="B14:C14"/>
    <mergeCell ref="B2:I2"/>
    <mergeCell ref="B3:B7"/>
    <mergeCell ref="C3:C7"/>
    <mergeCell ref="D3:I3"/>
    <mergeCell ref="D4:D7"/>
    <mergeCell ref="E4:E7"/>
    <mergeCell ref="F4:F7"/>
    <mergeCell ref="G4:I4"/>
    <mergeCell ref="G5:G7"/>
    <mergeCell ref="H5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G15" sqref="G15"/>
    </sheetView>
  </sheetViews>
  <sheetFormatPr defaultRowHeight="15" x14ac:dyDescent="0.25"/>
  <cols>
    <col min="2" max="2" width="12" customWidth="1"/>
    <col min="3" max="3" width="11.85546875" customWidth="1"/>
    <col min="4" max="4" width="9.85546875" customWidth="1"/>
    <col min="5" max="5" width="9.5703125" customWidth="1"/>
    <col min="6" max="6" width="11.140625" customWidth="1"/>
    <col min="7" max="7" width="11" customWidth="1"/>
    <col min="8" max="8" width="12.28515625" customWidth="1"/>
    <col min="9" max="9" width="11.28515625" customWidth="1"/>
  </cols>
  <sheetData>
    <row r="2" spans="2:11" ht="15.75" x14ac:dyDescent="0.25">
      <c r="B2" s="39" t="s">
        <v>13</v>
      </c>
      <c r="C2" s="39"/>
      <c r="D2" s="39"/>
      <c r="E2" s="39"/>
      <c r="F2" s="39"/>
      <c r="G2" s="39"/>
      <c r="H2" s="39"/>
      <c r="I2" s="39"/>
    </row>
    <row r="3" spans="2:11" ht="18" x14ac:dyDescent="0.25">
      <c r="B3" s="33" t="s">
        <v>7</v>
      </c>
      <c r="C3" s="33" t="s">
        <v>2</v>
      </c>
      <c r="D3" s="40" t="s">
        <v>11</v>
      </c>
      <c r="E3" s="40"/>
      <c r="F3" s="40"/>
      <c r="G3" s="40"/>
      <c r="H3" s="40"/>
      <c r="I3" s="33" t="s">
        <v>12</v>
      </c>
    </row>
    <row r="4" spans="2:11" x14ac:dyDescent="0.25">
      <c r="B4" s="33"/>
      <c r="C4" s="33"/>
      <c r="D4" s="33" t="s">
        <v>17</v>
      </c>
      <c r="E4" s="33" t="s">
        <v>16</v>
      </c>
      <c r="F4" s="33" t="s">
        <v>15</v>
      </c>
      <c r="G4" s="33" t="s">
        <v>14</v>
      </c>
      <c r="H4" s="33" t="s">
        <v>18</v>
      </c>
      <c r="I4" s="33"/>
    </row>
    <row r="5" spans="2:11" x14ac:dyDescent="0.25">
      <c r="B5" s="33"/>
      <c r="C5" s="33"/>
      <c r="D5" s="33"/>
      <c r="E5" s="33"/>
      <c r="F5" s="33"/>
      <c r="G5" s="33"/>
      <c r="H5" s="33"/>
      <c r="I5" s="33"/>
    </row>
    <row r="6" spans="2:11" x14ac:dyDescent="0.25">
      <c r="B6" s="33"/>
      <c r="C6" s="33"/>
      <c r="D6" s="33"/>
      <c r="E6" s="33"/>
      <c r="F6" s="33"/>
      <c r="G6" s="33"/>
      <c r="H6" s="33"/>
      <c r="I6" s="33"/>
    </row>
    <row r="7" spans="2:11" ht="15.75" x14ac:dyDescent="0.25">
      <c r="B7" s="19">
        <v>1</v>
      </c>
      <c r="C7" s="19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>
        <v>8</v>
      </c>
    </row>
    <row r="8" spans="2:11" ht="15.75" x14ac:dyDescent="0.25">
      <c r="B8" s="19">
        <v>0</v>
      </c>
      <c r="C8" s="26" t="s">
        <v>25</v>
      </c>
      <c r="D8" s="20"/>
      <c r="E8" s="20">
        <f>KELDER!D17</f>
        <v>89.240000000000009</v>
      </c>
      <c r="F8" s="20">
        <f>KELDER!G17</f>
        <v>89.240000000000009</v>
      </c>
      <c r="G8" s="20"/>
      <c r="H8" s="20">
        <f>KELDER!I17</f>
        <v>0</v>
      </c>
      <c r="I8" s="20">
        <f>KELDER!F17</f>
        <v>187.6207</v>
      </c>
    </row>
    <row r="9" spans="2:11" ht="15.75" x14ac:dyDescent="0.25">
      <c r="B9" s="26">
        <v>1</v>
      </c>
      <c r="C9" s="26" t="s">
        <v>24</v>
      </c>
      <c r="D9" s="20"/>
      <c r="E9" s="20">
        <f>'I KORRUS'!D19</f>
        <v>109</v>
      </c>
      <c r="F9" s="20">
        <f>'I KORRUS'!G19</f>
        <v>99.03</v>
      </c>
      <c r="G9" s="20"/>
      <c r="H9" s="20">
        <f>'I KORRUS'!I19</f>
        <v>9.9700000000000006</v>
      </c>
      <c r="I9" s="20">
        <f>'I KORRUS'!F19</f>
        <v>282.49930000000001</v>
      </c>
    </row>
    <row r="10" spans="2:11" ht="15.75" x14ac:dyDescent="0.25">
      <c r="B10" s="26">
        <v>2</v>
      </c>
      <c r="C10" s="26" t="s">
        <v>23</v>
      </c>
      <c r="D10" s="20"/>
      <c r="E10" s="20">
        <f>'II KORRUS'!D20</f>
        <v>108.17999999999999</v>
      </c>
      <c r="F10" s="20">
        <f>'II KORRUS'!G20</f>
        <v>98.13</v>
      </c>
      <c r="G10" s="20"/>
      <c r="H10" s="20">
        <f>'II KORRUS'!I20</f>
        <v>10.050000000000001</v>
      </c>
      <c r="I10" s="20">
        <f>'II KORRUS'!F20</f>
        <v>279.88799999999998</v>
      </c>
    </row>
    <row r="11" spans="2:11" ht="15.75" x14ac:dyDescent="0.25">
      <c r="B11" s="28">
        <v>3</v>
      </c>
      <c r="C11" s="28" t="s">
        <v>34</v>
      </c>
      <c r="D11" s="20"/>
      <c r="E11" s="20">
        <f>'III KORRUS'!D14</f>
        <v>56.66</v>
      </c>
      <c r="F11" s="20">
        <f>'III KORRUS'!G14</f>
        <v>45.589999999999996</v>
      </c>
      <c r="G11" s="20"/>
      <c r="H11" s="20">
        <f>'III KORRUS'!I14</f>
        <v>11.07</v>
      </c>
      <c r="I11" s="20">
        <f>SUM('III KORRUS'!F14)</f>
        <v>140.30430000000001</v>
      </c>
    </row>
    <row r="12" spans="2:11" ht="15.75" x14ac:dyDescent="0.25">
      <c r="B12" s="21" t="s">
        <v>19</v>
      </c>
      <c r="C12" s="21"/>
      <c r="D12" s="20"/>
      <c r="E12" s="23">
        <f>SUM(E8:E11)</f>
        <v>363.08000000000004</v>
      </c>
      <c r="F12" s="23">
        <f t="shared" ref="F12:I12" si="0">SUM(F8:F11)</f>
        <v>331.98999999999995</v>
      </c>
      <c r="G12" s="23">
        <f t="shared" si="0"/>
        <v>0</v>
      </c>
      <c r="H12" s="23">
        <f t="shared" si="0"/>
        <v>31.090000000000003</v>
      </c>
      <c r="I12" s="23">
        <f t="shared" si="0"/>
        <v>890.31230000000005</v>
      </c>
      <c r="K12" s="22">
        <f>F12+G12+H12</f>
        <v>363.07999999999993</v>
      </c>
    </row>
  </sheetData>
  <mergeCells count="10">
    <mergeCell ref="B2:I2"/>
    <mergeCell ref="B3:B6"/>
    <mergeCell ref="C3:C6"/>
    <mergeCell ref="D3:H3"/>
    <mergeCell ref="I3:I6"/>
    <mergeCell ref="D4:D6"/>
    <mergeCell ref="E4:E6"/>
    <mergeCell ref="F4:F6"/>
    <mergeCell ref="G4:G6"/>
    <mergeCell ref="H4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KELDER</vt:lpstr>
      <vt:lpstr>I KORRUS</vt:lpstr>
      <vt:lpstr>II KORRUS</vt:lpstr>
      <vt:lpstr>III KORRUS</vt:lpstr>
      <vt:lpstr>Ehitis kokku</vt:lpstr>
      <vt:lpstr>'Ehitis kokku'!Print_Area</vt:lpstr>
      <vt:lpstr>'I KORRUS'!Print_Area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Karel Truu</cp:lastModifiedBy>
  <cp:lastPrinted>2013-08-28T08:57:24Z</cp:lastPrinted>
  <dcterms:created xsi:type="dcterms:W3CDTF">2011-05-11T19:29:21Z</dcterms:created>
  <dcterms:modified xsi:type="dcterms:W3CDTF">2014-08-12T14:21:00Z</dcterms:modified>
</cp:coreProperties>
</file>