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1" i="1"/>
  <c r="F22"/>
  <c r="F23"/>
  <c r="F24"/>
  <c r="F25"/>
  <c r="F26"/>
  <c r="F68"/>
  <c r="F74" l="1"/>
  <c r="F75"/>
  <c r="F76"/>
  <c r="F73"/>
  <c r="F72"/>
  <c r="F57"/>
  <c r="F58"/>
  <c r="F59"/>
  <c r="F60"/>
  <c r="F61"/>
  <c r="F62"/>
  <c r="F63"/>
  <c r="F64"/>
  <c r="F65"/>
  <c r="F66"/>
  <c r="F71"/>
  <c r="F70"/>
  <c r="F69"/>
  <c r="F56"/>
  <c r="F55"/>
  <c r="F54"/>
  <c r="F53"/>
  <c r="F52"/>
  <c r="F51"/>
  <c r="F50"/>
  <c r="F49"/>
  <c r="F48"/>
  <c r="F47"/>
  <c r="F43"/>
  <c r="F39"/>
  <c r="F38"/>
  <c r="F37"/>
  <c r="F36"/>
  <c r="F35"/>
  <c r="F34"/>
  <c r="F33"/>
  <c r="F32"/>
  <c r="F31"/>
  <c r="F30"/>
  <c r="F29"/>
  <c r="F28"/>
  <c r="M27"/>
  <c r="F27"/>
  <c r="M20"/>
  <c r="F20"/>
  <c r="M19"/>
  <c r="M28" s="1"/>
  <c r="F19"/>
  <c r="M18"/>
  <c r="F18"/>
  <c r="M17"/>
  <c r="F17"/>
  <c r="M16"/>
  <c r="F16"/>
  <c r="F15"/>
  <c r="F14"/>
  <c r="F13"/>
  <c r="F12"/>
  <c r="F11"/>
  <c r="F10"/>
  <c r="F9"/>
  <c r="D7"/>
  <c r="F7" s="1"/>
  <c r="F6"/>
  <c r="F5"/>
  <c r="F4"/>
  <c r="F3"/>
  <c r="F2" s="1"/>
  <c r="F67" s="1"/>
  <c r="F77" s="1"/>
  <c r="F78" s="1"/>
</calcChain>
</file>

<file path=xl/sharedStrings.xml><?xml version="1.0" encoding="utf-8"?>
<sst xmlns="http://schemas.openxmlformats.org/spreadsheetml/2006/main" count="148" uniqueCount="112">
  <si>
    <t>Jrk nr</t>
  </si>
  <si>
    <t>Artikkel</t>
  </si>
  <si>
    <t>Ühik</t>
  </si>
  <si>
    <t>Kogus</t>
  </si>
  <si>
    <t>Ühiku hind</t>
  </si>
  <si>
    <t>Maksumus</t>
  </si>
  <si>
    <t>Selgitused</t>
  </si>
  <si>
    <t>m2</t>
  </si>
  <si>
    <t>Mahamärkimine, märktarad</t>
  </si>
  <si>
    <t>kmpl</t>
  </si>
  <si>
    <t>Kasvupinnase koorimine 8x9m alalt 10 cm, laotatakse krundile</t>
  </si>
  <si>
    <r>
      <t>m</t>
    </r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</si>
  <si>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2t traktori tööd</t>
  </si>
  <si>
    <t>Kaevu kaane ja ülem. rõngaste eemaldamine kaevamise ajal</t>
  </si>
  <si>
    <t>tk</t>
  </si>
  <si>
    <t>traktor-mehed, kõrvale</t>
  </si>
  <si>
    <t>Süvendi kaeve 2m 7x8m, laadimisega autodele</t>
  </si>
  <si>
    <t>5t traktori tööd</t>
  </si>
  <si>
    <t>30x9=270</t>
  </si>
  <si>
    <t>Äravedu (korralik ehitusliiv)</t>
  </si>
  <si>
    <t>Taldmikele 0,15m sügavuse süvendi kaeve 0,6 x25 jm</t>
  </si>
  <si>
    <t>käsitsi kaeve</t>
  </si>
  <si>
    <t>Taldmike kraavide ja kaeviku põhja silumine</t>
  </si>
  <si>
    <r>
      <t>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</si>
  <si>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>2 m. 4 tundi</t>
  </si>
  <si>
    <t>Killustikalus 100-150mm</t>
  </si>
  <si>
    <t>pole vaja, kui vett ei esine</t>
  </si>
  <si>
    <t>?</t>
  </si>
  <si>
    <t>Taldmike kraavide ja kaeviku põhja tihendamine, loodimine</t>
  </si>
  <si>
    <t>2 m. 6 tundi</t>
  </si>
  <si>
    <t>EPS 120 100mm taldmike ja põrandaplaadi all</t>
  </si>
  <si>
    <t>sh vert. osad</t>
  </si>
  <si>
    <t>Topelt-kile 0,2mm</t>
  </si>
  <si>
    <t>või kallim isolatsioon?</t>
  </si>
  <si>
    <t>(Vundamenditaldmikud 0,5x0,2(h)m, 26 jm)</t>
  </si>
  <si>
    <t>Põhjaplaat 100mm (paksendustega 0,1x0,45m)</t>
  </si>
  <si>
    <r>
      <t>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</si>
  <si>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Põhjaplaadi paksendused 0,1x0,5m, 26 jm</t>
  </si>
  <si>
    <t>kokku 5,3 m3 betooni +varu</t>
  </si>
  <si>
    <t>Küttetorustik plaadi sees (küttetööde all)</t>
  </si>
  <si>
    <t>Kanal, vesi, el. hülsid plaadi sees</t>
  </si>
  <si>
    <t>Betoonpõranda pinnakõvendi</t>
  </si>
  <si>
    <t>Keldri seinad: 190mm õõnesbetoonplokkidest, täisvalatud</t>
  </si>
  <si>
    <t>h=2,2; pole vaja täis valada?</t>
  </si>
  <si>
    <t>Rae kivi</t>
  </si>
  <si>
    <t>plokke</t>
  </si>
  <si>
    <t>segu</t>
  </si>
  <si>
    <t>traat vuukidesse</t>
  </si>
  <si>
    <t>paigaldustöö</t>
  </si>
  <si>
    <t>täisvalamine</t>
  </si>
  <si>
    <t xml:space="preserve">Torustike seintest läbiviigud (hülsid?) </t>
  </si>
  <si>
    <t>tihendamine sooja- ja veekindlalt?</t>
  </si>
  <si>
    <t>Uute ukseavade sillused</t>
  </si>
  <si>
    <t>Läbimurre vanast paevundamendist: lõikamine, lõhkumine</t>
  </si>
  <si>
    <t>Sillused paeseinale</t>
  </si>
  <si>
    <t>Hüdroisolatsioon seinte välispinnal 17,5x2,2</t>
  </si>
  <si>
    <t>h=2,2</t>
  </si>
  <si>
    <t>EPS 100 100mm, otse mastiksi peale</t>
  </si>
  <si>
    <t>Soklikrohv alates -15cm õue pinnast</t>
  </si>
  <si>
    <t>Tagasitäide peale 0-tsükli valmimist</t>
  </si>
  <si>
    <t>3t traktori tööd</t>
  </si>
  <si>
    <t>Tagasitäite tihendamine 0,4-0,5 m kihtidena</t>
  </si>
  <si>
    <t>tihendaja ja 2 meest</t>
  </si>
  <si>
    <t>Vanadesse seintesse soonte tekitamine vahelae toetamiseks</t>
  </si>
  <si>
    <t>jm</t>
  </si>
  <si>
    <t>Keldri vahelagi 150mm, põr. kütte torudega (hind eraldi)</t>
  </si>
  <si>
    <t>seinte välispinnast mõõdetuna</t>
  </si>
  <si>
    <t>120mm?</t>
  </si>
  <si>
    <t>Nurgaposti alus, killustik jm</t>
  </si>
  <si>
    <t>ca 1,3 m maapinnast</t>
  </si>
  <si>
    <t>Nurgaposti vundamenditaldmik 0,6x0,6x0,3</t>
  </si>
  <si>
    <t>Välistrepp 2-3 astmega, keskm. 200mm</t>
  </si>
  <si>
    <t>ilma pinnakattekihita</t>
  </si>
  <si>
    <t>1. korruse seinad</t>
  </si>
  <si>
    <t>ukse-aknaavad maha võtmata</t>
  </si>
  <si>
    <t xml:space="preserve">   </t>
  </si>
  <si>
    <t>Trepi, posti, katuse lammutus</t>
  </si>
  <si>
    <t>Esimese korruse seinad: 190mm õõnesbetoonplokkidest</t>
  </si>
  <si>
    <t>17,6x2,9=51</t>
  </si>
  <si>
    <t>sillused</t>
  </si>
  <si>
    <t>vana ja uue seina ühendamine (tüüblid puurida vm)</t>
  </si>
  <si>
    <t>mitte ühendada: las vajuda 1-2 cm?</t>
  </si>
  <si>
    <t>EPS soojustus</t>
  </si>
  <si>
    <t>14,2x3,0=42,6</t>
  </si>
  <si>
    <t>Sillused</t>
  </si>
  <si>
    <t>Krohv</t>
  </si>
  <si>
    <t>11,5x2,9=33,4</t>
  </si>
  <si>
    <t>Alusvõrgud</t>
  </si>
  <si>
    <t>Laetalad 50x200, samm: 600</t>
  </si>
  <si>
    <t>12x6m</t>
  </si>
  <si>
    <t>Sarikad 50x200, samm: 600</t>
  </si>
  <si>
    <t>Sarikate toed</t>
  </si>
  <si>
    <t>OSB-plaat katusele või…?</t>
  </si>
  <si>
    <t>Katuse soojustus</t>
  </si>
  <si>
    <t>Tuulekast 18x95</t>
  </si>
  <si>
    <t>Vaade põhjast (akna pealne) ja lõunast (ukse pealne) puitkarkass 50x200</t>
  </si>
  <si>
    <t>Ehituse otsekulud kokku:</t>
  </si>
  <si>
    <t>Üldkulud</t>
  </si>
  <si>
    <t>Geodeedid, märkimine, teostusmõõdistus</t>
  </si>
  <si>
    <t>kord</t>
  </si>
  <si>
    <t>Koristus, jäätmed</t>
  </si>
  <si>
    <t>kuu</t>
  </si>
  <si>
    <t>Kivide jm jäätmete äravedu</t>
  </si>
  <si>
    <t>kont</t>
  </si>
  <si>
    <t>Muud üldkulud</t>
  </si>
  <si>
    <t>Ehitusplatsi ja projektijuhtimise üldkulud (paluks lahti kirjutada)</t>
  </si>
  <si>
    <t>Kokku:</t>
  </si>
  <si>
    <t>Hind kokku:</t>
  </si>
  <si>
    <t xml:space="preserve"> </t>
  </si>
  <si>
    <t>Juurdeehituse keldrikorrus + esimene korrus</t>
  </si>
  <si>
    <t>h=2,2; pole vaja täis valada??</t>
  </si>
  <si>
    <t>täisbetoneerimine??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</si>
</sst>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" fontId="0" fillId="0" borderId="0" xfId="0" applyNumberFormat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3" fontId="0" fillId="0" borderId="0" xfId="0" applyNumberFormat="1"/>
    <xf numFmtId="0" fontId="0" fillId="0" borderId="1" xfId="0" applyBorder="1" applyAlignment="1"/>
    <xf numFmtId="0" fontId="0" fillId="0" borderId="1" xfId="0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0" borderId="1" xfId="0" applyFill="1" applyBorder="1"/>
    <xf numFmtId="0" fontId="1" fillId="3" borderId="1" xfId="0" applyFont="1" applyFill="1" applyBorder="1" applyAlignment="1">
      <alignment horizontal="left"/>
    </xf>
    <xf numFmtId="164" fontId="0" fillId="3" borderId="1" xfId="0" applyNumberFormat="1" applyFill="1" applyBorder="1"/>
    <xf numFmtId="3" fontId="0" fillId="5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workbookViewId="0">
      <selection activeCell="G20" sqref="G20"/>
    </sheetView>
  </sheetViews>
  <sheetFormatPr defaultRowHeight="15"/>
  <cols>
    <col min="1" max="1" width="6" customWidth="1"/>
    <col min="2" max="2" width="65.7109375" customWidth="1"/>
    <col min="5" max="5" width="10.5703125" bestFit="1" customWidth="1"/>
    <col min="6" max="6" width="10.42578125" style="19" bestFit="1" customWidth="1"/>
    <col min="7" max="7" width="35.28515625" customWidth="1"/>
    <col min="8" max="8" width="8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13">
      <c r="A2" s="3">
        <v>1</v>
      </c>
      <c r="B2" s="24" t="s">
        <v>109</v>
      </c>
      <c r="C2" s="3"/>
      <c r="D2" s="3"/>
      <c r="E2" s="3"/>
      <c r="F2" s="4">
        <f>SUM(F3:F66)</f>
        <v>0</v>
      </c>
      <c r="G2" s="3"/>
    </row>
    <row r="3" spans="1:13" s="8" customFormat="1">
      <c r="A3" s="5"/>
      <c r="B3" s="6" t="s">
        <v>8</v>
      </c>
      <c r="C3" s="5" t="s">
        <v>9</v>
      </c>
      <c r="D3" s="5">
        <v>1</v>
      </c>
      <c r="E3" s="5"/>
      <c r="F3" s="7">
        <f>D3*E3</f>
        <v>0</v>
      </c>
      <c r="G3" s="5"/>
    </row>
    <row r="4" spans="1:13" ht="17.25">
      <c r="A4" s="9"/>
      <c r="B4" s="10" t="s">
        <v>10</v>
      </c>
      <c r="C4" s="9" t="s">
        <v>11</v>
      </c>
      <c r="D4" s="9">
        <v>7.2</v>
      </c>
      <c r="E4" s="11"/>
      <c r="F4" s="7">
        <f>D4*E4</f>
        <v>0</v>
      </c>
      <c r="G4" s="9" t="s">
        <v>12</v>
      </c>
    </row>
    <row r="5" spans="1:13">
      <c r="A5" s="9"/>
      <c r="B5" s="10" t="s">
        <v>13</v>
      </c>
      <c r="C5" s="9" t="s">
        <v>14</v>
      </c>
      <c r="D5" s="9">
        <v>3</v>
      </c>
      <c r="E5" s="11"/>
      <c r="F5" s="7">
        <f>D5*E5</f>
        <v>0</v>
      </c>
      <c r="G5" s="9" t="s">
        <v>15</v>
      </c>
    </row>
    <row r="6" spans="1:13" ht="17.25">
      <c r="A6" s="9"/>
      <c r="B6" s="10" t="s">
        <v>16</v>
      </c>
      <c r="C6" s="9" t="s">
        <v>11</v>
      </c>
      <c r="D6" s="9">
        <v>112</v>
      </c>
      <c r="E6" s="11"/>
      <c r="F6" s="7">
        <f t="shared" ref="F6:F32" si="0">D6*E6</f>
        <v>0</v>
      </c>
      <c r="G6" s="9" t="s">
        <v>17</v>
      </c>
      <c r="I6" t="s">
        <v>18</v>
      </c>
    </row>
    <row r="7" spans="1:13" ht="17.25">
      <c r="A7" s="9"/>
      <c r="B7" s="10" t="s">
        <v>19</v>
      </c>
      <c r="C7" s="9" t="s">
        <v>11</v>
      </c>
      <c r="D7" s="9">
        <f>D6-D33</f>
        <v>77</v>
      </c>
      <c r="E7" s="11"/>
      <c r="F7" s="7">
        <f t="shared" si="0"/>
        <v>0</v>
      </c>
      <c r="G7" s="9"/>
    </row>
    <row r="8" spans="1:13" ht="17.25">
      <c r="A8" s="9"/>
      <c r="B8" s="10" t="s">
        <v>20</v>
      </c>
      <c r="C8" s="9" t="s">
        <v>11</v>
      </c>
      <c r="D8" s="9">
        <v>2.2999999999999998</v>
      </c>
      <c r="E8" s="11"/>
      <c r="F8" s="7">
        <v>0</v>
      </c>
      <c r="G8" s="9" t="s">
        <v>21</v>
      </c>
    </row>
    <row r="9" spans="1:13" ht="17.25">
      <c r="A9" s="9"/>
      <c r="B9" s="10" t="s">
        <v>22</v>
      </c>
      <c r="C9" s="9" t="s">
        <v>23</v>
      </c>
      <c r="D9" s="9">
        <v>45</v>
      </c>
      <c r="E9" s="11"/>
      <c r="F9" s="7">
        <f t="shared" si="0"/>
        <v>0</v>
      </c>
      <c r="G9" s="9" t="s">
        <v>24</v>
      </c>
    </row>
    <row r="10" spans="1:13" ht="17.25">
      <c r="A10" s="9"/>
      <c r="B10" s="10" t="s">
        <v>25</v>
      </c>
      <c r="C10" s="9" t="s">
        <v>11</v>
      </c>
      <c r="D10" s="9">
        <v>8</v>
      </c>
      <c r="E10" s="11"/>
      <c r="F10" s="7">
        <f t="shared" si="0"/>
        <v>0</v>
      </c>
      <c r="G10" s="9" t="s">
        <v>26</v>
      </c>
      <c r="H10" t="s">
        <v>27</v>
      </c>
    </row>
    <row r="11" spans="1:13" ht="17.25">
      <c r="A11" s="9"/>
      <c r="B11" s="10" t="s">
        <v>28</v>
      </c>
      <c r="C11" s="9" t="s">
        <v>23</v>
      </c>
      <c r="D11" s="9">
        <v>45</v>
      </c>
      <c r="E11" s="11"/>
      <c r="F11" s="7">
        <f t="shared" si="0"/>
        <v>0</v>
      </c>
      <c r="G11" s="9" t="s">
        <v>29</v>
      </c>
    </row>
    <row r="12" spans="1:13" ht="17.25">
      <c r="A12" s="9"/>
      <c r="B12" s="10" t="s">
        <v>30</v>
      </c>
      <c r="C12" s="9" t="s">
        <v>23</v>
      </c>
      <c r="D12" s="9">
        <v>45</v>
      </c>
      <c r="E12" s="11"/>
      <c r="F12" s="7">
        <f t="shared" si="0"/>
        <v>0</v>
      </c>
      <c r="G12" s="9" t="s">
        <v>31</v>
      </c>
    </row>
    <row r="13" spans="1:13" ht="17.25">
      <c r="A13" s="9"/>
      <c r="B13" s="10" t="s">
        <v>32</v>
      </c>
      <c r="C13" s="9" t="s">
        <v>23</v>
      </c>
      <c r="D13" s="9">
        <v>45</v>
      </c>
      <c r="E13" s="11"/>
      <c r="F13" s="7">
        <f t="shared" si="0"/>
        <v>0</v>
      </c>
      <c r="G13" s="9" t="s">
        <v>33</v>
      </c>
    </row>
    <row r="14" spans="1:13" ht="17.25">
      <c r="A14" s="9"/>
      <c r="B14" s="10" t="s">
        <v>34</v>
      </c>
      <c r="C14" s="9" t="s">
        <v>11</v>
      </c>
      <c r="D14" s="9">
        <v>2.6</v>
      </c>
      <c r="E14" s="11"/>
      <c r="F14" s="7">
        <f t="shared" si="0"/>
        <v>0</v>
      </c>
      <c r="G14" s="9"/>
    </row>
    <row r="15" spans="1:13" ht="17.25">
      <c r="A15" s="9"/>
      <c r="B15" s="10" t="s">
        <v>35</v>
      </c>
      <c r="C15" s="9" t="s">
        <v>36</v>
      </c>
      <c r="D15" s="9">
        <v>40</v>
      </c>
      <c r="E15" s="11"/>
      <c r="F15" s="7">
        <f t="shared" si="0"/>
        <v>0</v>
      </c>
      <c r="G15" s="9"/>
    </row>
    <row r="16" spans="1:13" ht="17.25">
      <c r="A16" s="9"/>
      <c r="B16" s="10" t="s">
        <v>37</v>
      </c>
      <c r="C16" s="9" t="s">
        <v>11</v>
      </c>
      <c r="D16" s="9">
        <v>1.3</v>
      </c>
      <c r="E16" s="11"/>
      <c r="F16" s="7">
        <f t="shared" si="0"/>
        <v>0</v>
      </c>
      <c r="G16" s="9" t="s">
        <v>38</v>
      </c>
      <c r="K16">
        <v>0.05</v>
      </c>
      <c r="L16">
        <v>26</v>
      </c>
      <c r="M16" s="12">
        <f t="shared" ref="M16:M20" si="1">K16*L16</f>
        <v>1.3</v>
      </c>
    </row>
    <row r="17" spans="1:13" ht="17.25">
      <c r="A17" s="9"/>
      <c r="B17" s="10" t="s">
        <v>39</v>
      </c>
      <c r="C17" s="9" t="s">
        <v>36</v>
      </c>
      <c r="D17" s="9">
        <v>35</v>
      </c>
      <c r="E17" s="11"/>
      <c r="F17" s="7">
        <f t="shared" si="0"/>
        <v>0</v>
      </c>
      <c r="G17" s="9"/>
      <c r="M17" s="12">
        <f t="shared" si="1"/>
        <v>0</v>
      </c>
    </row>
    <row r="18" spans="1:13" ht="17.25">
      <c r="A18" s="9"/>
      <c r="B18" s="10" t="s">
        <v>40</v>
      </c>
      <c r="C18" s="9" t="s">
        <v>36</v>
      </c>
      <c r="D18" s="9">
        <v>35</v>
      </c>
      <c r="E18" s="11"/>
      <c r="F18" s="7">
        <f t="shared" si="0"/>
        <v>0</v>
      </c>
      <c r="G18" s="9" t="s">
        <v>108</v>
      </c>
      <c r="M18" s="12">
        <f t="shared" si="1"/>
        <v>0</v>
      </c>
    </row>
    <row r="19" spans="1:13" ht="17.25">
      <c r="A19" s="9"/>
      <c r="B19" s="10" t="s">
        <v>41</v>
      </c>
      <c r="C19" s="9" t="s">
        <v>36</v>
      </c>
      <c r="D19" s="9">
        <v>0</v>
      </c>
      <c r="E19" s="13"/>
      <c r="F19" s="7">
        <f t="shared" si="0"/>
        <v>0</v>
      </c>
      <c r="G19" s="9"/>
      <c r="K19">
        <v>5.7</v>
      </c>
      <c r="L19">
        <v>4.8</v>
      </c>
      <c r="M19" s="12">
        <f t="shared" si="1"/>
        <v>27.36</v>
      </c>
    </row>
    <row r="20" spans="1:13" ht="17.25">
      <c r="A20" s="9"/>
      <c r="B20" s="10" t="s">
        <v>42</v>
      </c>
      <c r="C20" s="9" t="s">
        <v>36</v>
      </c>
      <c r="D20" s="9">
        <v>53</v>
      </c>
      <c r="E20" s="13"/>
      <c r="F20" s="7">
        <f t="shared" si="0"/>
        <v>0</v>
      </c>
      <c r="G20" s="9" t="s">
        <v>43</v>
      </c>
      <c r="H20" t="s">
        <v>44</v>
      </c>
      <c r="K20">
        <v>1.9</v>
      </c>
      <c r="L20">
        <v>2.6</v>
      </c>
      <c r="M20" s="12">
        <f t="shared" si="1"/>
        <v>4.9399999999999995</v>
      </c>
    </row>
    <row r="21" spans="1:13">
      <c r="A21" s="9"/>
      <c r="B21" s="10" t="s">
        <v>45</v>
      </c>
      <c r="C21" s="9"/>
      <c r="D21" s="9"/>
      <c r="E21" s="13"/>
      <c r="F21" s="7">
        <f t="shared" si="0"/>
        <v>0</v>
      </c>
      <c r="G21" s="9"/>
      <c r="M21" s="12"/>
    </row>
    <row r="22" spans="1:13">
      <c r="A22" s="9"/>
      <c r="B22" s="10" t="s">
        <v>46</v>
      </c>
      <c r="C22" s="9"/>
      <c r="D22" s="9"/>
      <c r="E22" s="13"/>
      <c r="F22" s="7">
        <f t="shared" si="0"/>
        <v>0</v>
      </c>
      <c r="G22" s="9"/>
      <c r="M22" s="12"/>
    </row>
    <row r="23" spans="1:13">
      <c r="A23" s="9"/>
      <c r="B23" s="10" t="s">
        <v>47</v>
      </c>
      <c r="C23" s="9"/>
      <c r="D23" s="9"/>
      <c r="E23" s="13"/>
      <c r="F23" s="7">
        <f t="shared" si="0"/>
        <v>0</v>
      </c>
      <c r="G23" s="9"/>
      <c r="M23" s="12"/>
    </row>
    <row r="24" spans="1:13">
      <c r="A24" s="9"/>
      <c r="B24" s="10" t="s">
        <v>48</v>
      </c>
      <c r="C24" s="9"/>
      <c r="D24" s="9"/>
      <c r="E24" s="13"/>
      <c r="F24" s="7">
        <f t="shared" si="0"/>
        <v>0</v>
      </c>
      <c r="G24" s="9"/>
      <c r="M24" s="12"/>
    </row>
    <row r="25" spans="1:13">
      <c r="A25" s="9"/>
      <c r="B25" s="10" t="s">
        <v>49</v>
      </c>
      <c r="C25" s="9"/>
      <c r="D25" s="9"/>
      <c r="E25" s="13"/>
      <c r="F25" s="7">
        <f t="shared" si="0"/>
        <v>0</v>
      </c>
      <c r="G25" s="9"/>
      <c r="M25" s="12"/>
    </row>
    <row r="26" spans="1:13">
      <c r="A26" s="9"/>
      <c r="B26" s="10" t="s">
        <v>50</v>
      </c>
      <c r="C26" s="9" t="s">
        <v>9</v>
      </c>
      <c r="D26" s="9">
        <v>1</v>
      </c>
      <c r="E26" s="13"/>
      <c r="F26" s="7">
        <f t="shared" si="0"/>
        <v>0</v>
      </c>
      <c r="G26" s="9" t="s">
        <v>51</v>
      </c>
      <c r="M26" s="12"/>
    </row>
    <row r="27" spans="1:13">
      <c r="A27" s="9"/>
      <c r="B27" s="10" t="s">
        <v>52</v>
      </c>
      <c r="C27" s="9" t="s">
        <v>14</v>
      </c>
      <c r="D27" s="9">
        <v>2</v>
      </c>
      <c r="E27" s="13"/>
      <c r="F27" s="7">
        <f t="shared" si="0"/>
        <v>0</v>
      </c>
      <c r="G27" s="9"/>
      <c r="K27">
        <v>1.75</v>
      </c>
      <c r="L27">
        <v>1.75</v>
      </c>
      <c r="M27" s="12">
        <f>-K27*L27</f>
        <v>-3.0625</v>
      </c>
    </row>
    <row r="28" spans="1:13">
      <c r="A28" s="9"/>
      <c r="B28" s="10" t="s">
        <v>53</v>
      </c>
      <c r="C28" s="9" t="s">
        <v>14</v>
      </c>
      <c r="D28" s="9">
        <v>1</v>
      </c>
      <c r="E28" s="13"/>
      <c r="F28" s="7">
        <f t="shared" si="0"/>
        <v>0</v>
      </c>
      <c r="G28" s="9"/>
      <c r="M28" s="14">
        <f>SUM(M19:M27)</f>
        <v>29.237499999999997</v>
      </c>
    </row>
    <row r="29" spans="1:13">
      <c r="A29" s="9"/>
      <c r="B29" s="10" t="s">
        <v>54</v>
      </c>
      <c r="C29" s="9" t="s">
        <v>9</v>
      </c>
      <c r="D29" s="9">
        <v>1</v>
      </c>
      <c r="E29" s="13"/>
      <c r="F29" s="7">
        <f t="shared" si="0"/>
        <v>0</v>
      </c>
      <c r="G29" s="9"/>
    </row>
    <row r="30" spans="1:13" ht="17.25">
      <c r="A30" s="9"/>
      <c r="B30" s="10" t="s">
        <v>55</v>
      </c>
      <c r="C30" s="9" t="s">
        <v>36</v>
      </c>
      <c r="D30" s="9">
        <v>39</v>
      </c>
      <c r="E30" s="13"/>
      <c r="F30" s="7">
        <f t="shared" si="0"/>
        <v>0</v>
      </c>
      <c r="G30" s="9" t="s">
        <v>56</v>
      </c>
    </row>
    <row r="31" spans="1:13" ht="17.25">
      <c r="A31" s="9"/>
      <c r="B31" s="10" t="s">
        <v>57</v>
      </c>
      <c r="C31" s="9" t="s">
        <v>11</v>
      </c>
      <c r="D31" s="9">
        <v>4</v>
      </c>
      <c r="E31" s="13"/>
      <c r="F31" s="7">
        <f t="shared" si="0"/>
        <v>0</v>
      </c>
      <c r="G31" s="9"/>
    </row>
    <row r="32" spans="1:13" ht="17.25">
      <c r="A32" s="9"/>
      <c r="B32" s="10" t="s">
        <v>58</v>
      </c>
      <c r="C32" s="9" t="s">
        <v>36</v>
      </c>
      <c r="D32" s="9">
        <v>10</v>
      </c>
      <c r="E32" s="13"/>
      <c r="F32" s="7">
        <f t="shared" si="0"/>
        <v>0</v>
      </c>
      <c r="G32" s="9"/>
    </row>
    <row r="33" spans="1:10" ht="17.25">
      <c r="A33" s="9"/>
      <c r="B33" s="10" t="s">
        <v>59</v>
      </c>
      <c r="C33" s="9" t="s">
        <v>11</v>
      </c>
      <c r="D33" s="9">
        <v>35</v>
      </c>
      <c r="E33" s="11"/>
      <c r="F33" s="7">
        <f>D33*E33</f>
        <v>0</v>
      </c>
      <c r="G33" s="9" t="s">
        <v>60</v>
      </c>
    </row>
    <row r="34" spans="1:10" ht="17.25">
      <c r="A34" s="9"/>
      <c r="B34" s="10" t="s">
        <v>61</v>
      </c>
      <c r="C34" s="9" t="s">
        <v>11</v>
      </c>
      <c r="D34" s="9">
        <v>35</v>
      </c>
      <c r="E34" s="11"/>
      <c r="F34" s="7">
        <f>D34*E34</f>
        <v>0</v>
      </c>
      <c r="G34" s="9" t="s">
        <v>62</v>
      </c>
    </row>
    <row r="35" spans="1:10">
      <c r="A35" s="9"/>
      <c r="B35" s="10" t="s">
        <v>63</v>
      </c>
      <c r="C35" s="9" t="s">
        <v>64</v>
      </c>
      <c r="D35" s="9">
        <v>7</v>
      </c>
      <c r="E35" s="13"/>
      <c r="F35" s="7">
        <f t="shared" ref="F35:F39" si="2">D35*E35</f>
        <v>0</v>
      </c>
      <c r="G35" s="9"/>
    </row>
    <row r="36" spans="1:10" ht="17.25">
      <c r="A36" s="9"/>
      <c r="B36" s="10" t="s">
        <v>65</v>
      </c>
      <c r="C36" s="9" t="s">
        <v>36</v>
      </c>
      <c r="D36" s="9">
        <v>29.3</v>
      </c>
      <c r="E36" s="13"/>
      <c r="F36" s="7">
        <f>D36*E36</f>
        <v>0</v>
      </c>
      <c r="G36" s="9" t="s">
        <v>66</v>
      </c>
      <c r="H36" t="s">
        <v>67</v>
      </c>
    </row>
    <row r="37" spans="1:10">
      <c r="A37" s="9"/>
      <c r="B37" s="10" t="s">
        <v>68</v>
      </c>
      <c r="C37" s="9" t="s">
        <v>9</v>
      </c>
      <c r="D37" s="9">
        <v>1</v>
      </c>
      <c r="E37" s="13"/>
      <c r="F37" s="7">
        <f t="shared" si="2"/>
        <v>0</v>
      </c>
      <c r="G37" s="9" t="s">
        <v>69</v>
      </c>
    </row>
    <row r="38" spans="1:10" ht="17.25">
      <c r="A38" s="9"/>
      <c r="B38" s="10" t="s">
        <v>70</v>
      </c>
      <c r="C38" s="9" t="s">
        <v>11</v>
      </c>
      <c r="D38" s="9">
        <v>0.11</v>
      </c>
      <c r="E38" s="11"/>
      <c r="F38" s="7">
        <f>D38*E38</f>
        <v>0</v>
      </c>
      <c r="G38" s="9"/>
    </row>
    <row r="39" spans="1:10">
      <c r="A39" s="9"/>
      <c r="B39" s="10" t="s">
        <v>71</v>
      </c>
      <c r="C39" s="9" t="s">
        <v>7</v>
      </c>
      <c r="D39" s="9">
        <v>4</v>
      </c>
      <c r="E39" s="13"/>
      <c r="F39" s="7">
        <f t="shared" si="2"/>
        <v>0</v>
      </c>
      <c r="G39" s="9" t="s">
        <v>72</v>
      </c>
    </row>
    <row r="40" spans="1:10">
      <c r="A40" s="9"/>
      <c r="B40" s="10"/>
      <c r="C40" s="9"/>
      <c r="D40" s="9"/>
      <c r="E40" s="13"/>
      <c r="F40" s="7"/>
      <c r="G40" s="9"/>
    </row>
    <row r="41" spans="1:10">
      <c r="A41" s="9"/>
      <c r="B41" s="10" t="s">
        <v>73</v>
      </c>
      <c r="C41" s="9"/>
      <c r="D41" s="9"/>
      <c r="E41" s="13"/>
      <c r="F41" s="7"/>
      <c r="G41" s="9" t="s">
        <v>74</v>
      </c>
      <c r="J41" t="s">
        <v>75</v>
      </c>
    </row>
    <row r="42" spans="1:10">
      <c r="A42" s="9"/>
      <c r="B42" s="15" t="s">
        <v>76</v>
      </c>
      <c r="C42" s="16"/>
      <c r="D42" s="16"/>
      <c r="E42" s="17"/>
      <c r="F42" s="18"/>
      <c r="G42" s="16"/>
    </row>
    <row r="43" spans="1:10" ht="17.25">
      <c r="A43" s="9"/>
      <c r="B43" s="15" t="s">
        <v>77</v>
      </c>
      <c r="C43" s="16" t="s">
        <v>36</v>
      </c>
      <c r="D43" s="16">
        <v>51</v>
      </c>
      <c r="E43" s="17"/>
      <c r="F43" s="18">
        <f t="shared" ref="F43" si="3">D43*E43</f>
        <v>0</v>
      </c>
      <c r="G43" s="16" t="s">
        <v>110</v>
      </c>
      <c r="H43" t="s">
        <v>78</v>
      </c>
    </row>
    <row r="44" spans="1:10">
      <c r="A44" s="9"/>
      <c r="B44" s="10" t="s">
        <v>111</v>
      </c>
      <c r="C44" s="9"/>
      <c r="D44" s="9"/>
      <c r="E44" s="11"/>
      <c r="F44" s="7"/>
      <c r="G44" s="9"/>
    </row>
    <row r="45" spans="1:10">
      <c r="A45" s="9"/>
      <c r="B45" s="10" t="s">
        <v>79</v>
      </c>
      <c r="C45" s="9"/>
      <c r="D45" s="9"/>
      <c r="E45" s="11"/>
      <c r="F45" s="7"/>
      <c r="G45" s="9"/>
    </row>
    <row r="46" spans="1:10">
      <c r="A46" s="9"/>
      <c r="B46" s="10" t="s">
        <v>80</v>
      </c>
      <c r="C46" s="9"/>
      <c r="D46" s="9"/>
      <c r="E46" s="13"/>
      <c r="F46" s="7"/>
      <c r="G46" s="9" t="s">
        <v>81</v>
      </c>
    </row>
    <row r="47" spans="1:10" ht="17.25">
      <c r="A47" s="9"/>
      <c r="B47" s="15" t="s">
        <v>82</v>
      </c>
      <c r="C47" s="16" t="s">
        <v>36</v>
      </c>
      <c r="D47" s="16">
        <v>42.6</v>
      </c>
      <c r="E47" s="17"/>
      <c r="F47" s="18">
        <f t="shared" ref="F47:F66" si="4">D47*E47</f>
        <v>0</v>
      </c>
      <c r="G47" s="16"/>
      <c r="H47" t="s">
        <v>83</v>
      </c>
    </row>
    <row r="48" spans="1:10">
      <c r="A48" s="9"/>
      <c r="B48" s="15" t="s">
        <v>84</v>
      </c>
      <c r="C48" s="16" t="s">
        <v>9</v>
      </c>
      <c r="D48" s="16">
        <v>8</v>
      </c>
      <c r="E48" s="17"/>
      <c r="F48" s="18">
        <f t="shared" si="4"/>
        <v>0</v>
      </c>
      <c r="G48" s="16"/>
    </row>
    <row r="49" spans="1:8" ht="17.25">
      <c r="A49" s="9"/>
      <c r="B49" s="15" t="s">
        <v>85</v>
      </c>
      <c r="C49" s="16" t="s">
        <v>36</v>
      </c>
      <c r="D49" s="16">
        <v>33.4</v>
      </c>
      <c r="E49" s="17"/>
      <c r="F49" s="18">
        <f t="shared" si="4"/>
        <v>0</v>
      </c>
      <c r="G49" s="16"/>
      <c r="H49" t="s">
        <v>86</v>
      </c>
    </row>
    <row r="50" spans="1:8" ht="17.25">
      <c r="A50" s="9"/>
      <c r="B50" s="15" t="s">
        <v>87</v>
      </c>
      <c r="C50" s="16" t="s">
        <v>36</v>
      </c>
      <c r="D50" s="16">
        <v>33.4</v>
      </c>
      <c r="E50" s="17"/>
      <c r="F50" s="18">
        <f t="shared" si="4"/>
        <v>0</v>
      </c>
      <c r="G50" s="16"/>
    </row>
    <row r="51" spans="1:8">
      <c r="A51" s="9"/>
      <c r="B51" s="15" t="s">
        <v>88</v>
      </c>
      <c r="C51" s="16" t="s">
        <v>64</v>
      </c>
      <c r="D51" s="16">
        <v>72</v>
      </c>
      <c r="E51" s="17"/>
      <c r="F51" s="18">
        <f t="shared" si="4"/>
        <v>0</v>
      </c>
      <c r="G51" s="16"/>
      <c r="H51" t="s">
        <v>89</v>
      </c>
    </row>
    <row r="52" spans="1:8">
      <c r="A52" s="9"/>
      <c r="B52" s="15" t="s">
        <v>90</v>
      </c>
      <c r="C52" s="16" t="s">
        <v>64</v>
      </c>
      <c r="D52" s="16">
        <v>72</v>
      </c>
      <c r="E52" s="17"/>
      <c r="F52" s="18">
        <f t="shared" si="4"/>
        <v>0</v>
      </c>
      <c r="G52" s="16"/>
    </row>
    <row r="53" spans="1:8">
      <c r="A53" s="9"/>
      <c r="B53" s="15" t="s">
        <v>91</v>
      </c>
      <c r="C53" s="16" t="s">
        <v>64</v>
      </c>
      <c r="D53" s="16">
        <v>36</v>
      </c>
      <c r="E53" s="17"/>
      <c r="F53" s="18">
        <f t="shared" si="4"/>
        <v>0</v>
      </c>
      <c r="G53" s="16"/>
    </row>
    <row r="54" spans="1:8">
      <c r="A54" s="9"/>
      <c r="B54" s="15" t="s">
        <v>92</v>
      </c>
      <c r="C54" s="16"/>
      <c r="D54" s="16"/>
      <c r="E54" s="17"/>
      <c r="F54" s="18">
        <f t="shared" si="4"/>
        <v>0</v>
      </c>
      <c r="G54" s="16"/>
    </row>
    <row r="55" spans="1:8">
      <c r="A55" s="9"/>
      <c r="B55" s="15" t="s">
        <v>93</v>
      </c>
      <c r="C55" s="16"/>
      <c r="D55" s="16"/>
      <c r="E55" s="17"/>
      <c r="F55" s="18">
        <f t="shared" si="4"/>
        <v>0</v>
      </c>
      <c r="G55" s="16"/>
    </row>
    <row r="56" spans="1:8">
      <c r="A56" s="9"/>
      <c r="B56" s="15" t="s">
        <v>94</v>
      </c>
      <c r="C56" s="16" t="s">
        <v>64</v>
      </c>
      <c r="D56" s="16">
        <v>57.3</v>
      </c>
      <c r="E56" s="17"/>
      <c r="F56" s="18">
        <f t="shared" si="4"/>
        <v>0</v>
      </c>
      <c r="G56" s="16"/>
    </row>
    <row r="57" spans="1:8">
      <c r="A57" s="9"/>
      <c r="B57" s="15" t="s">
        <v>95</v>
      </c>
      <c r="C57" s="16" t="s">
        <v>64</v>
      </c>
      <c r="D57" s="16">
        <v>7.4</v>
      </c>
      <c r="E57" s="17"/>
      <c r="F57" s="18">
        <f t="shared" si="4"/>
        <v>0</v>
      </c>
      <c r="G57" s="16"/>
    </row>
    <row r="58" spans="1:8">
      <c r="A58" s="9"/>
      <c r="B58" s="10"/>
      <c r="C58" s="9"/>
      <c r="D58" s="9"/>
      <c r="E58" s="13"/>
      <c r="F58" s="29">
        <f t="shared" si="4"/>
        <v>0</v>
      </c>
      <c r="G58" s="9"/>
    </row>
    <row r="59" spans="1:8">
      <c r="A59" s="9"/>
      <c r="B59" s="10"/>
      <c r="C59" s="9"/>
      <c r="D59" s="9"/>
      <c r="E59" s="13"/>
      <c r="F59" s="29">
        <f t="shared" si="4"/>
        <v>0</v>
      </c>
      <c r="G59" s="9"/>
    </row>
    <row r="60" spans="1:8">
      <c r="A60" s="9"/>
      <c r="B60" s="10"/>
      <c r="C60" s="9"/>
      <c r="D60" s="9"/>
      <c r="E60" s="13"/>
      <c r="F60" s="29">
        <f t="shared" si="4"/>
        <v>0</v>
      </c>
      <c r="G60" s="9"/>
    </row>
    <row r="61" spans="1:8">
      <c r="A61" s="9"/>
      <c r="B61" s="10"/>
      <c r="C61" s="9"/>
      <c r="D61" s="9"/>
      <c r="E61" s="13"/>
      <c r="F61" s="29">
        <f t="shared" si="4"/>
        <v>0</v>
      </c>
      <c r="G61" s="9"/>
    </row>
    <row r="62" spans="1:8">
      <c r="A62" s="9"/>
      <c r="B62" s="10"/>
      <c r="C62" s="9"/>
      <c r="D62" s="9"/>
      <c r="E62" s="13"/>
      <c r="F62" s="29">
        <f t="shared" si="4"/>
        <v>0</v>
      </c>
      <c r="G62" s="9"/>
    </row>
    <row r="63" spans="1:8">
      <c r="A63" s="9"/>
      <c r="C63" s="21"/>
      <c r="D63" s="21"/>
      <c r="E63" s="21"/>
      <c r="F63" s="29">
        <f t="shared" si="4"/>
        <v>0</v>
      </c>
    </row>
    <row r="64" spans="1:8">
      <c r="A64" s="9"/>
      <c r="B64" s="10"/>
      <c r="C64" s="9"/>
      <c r="D64" s="9"/>
      <c r="E64" s="20"/>
      <c r="F64" s="29">
        <f t="shared" si="4"/>
        <v>0</v>
      </c>
      <c r="G64" s="21"/>
    </row>
    <row r="65" spans="1:7">
      <c r="A65" s="9"/>
      <c r="B65" s="10"/>
      <c r="C65" s="9"/>
      <c r="D65" s="9"/>
      <c r="E65" s="20"/>
      <c r="F65" s="29">
        <f t="shared" si="4"/>
        <v>0</v>
      </c>
      <c r="G65" s="9"/>
    </row>
    <row r="66" spans="1:7">
      <c r="A66" s="9"/>
      <c r="B66" s="10"/>
      <c r="C66" s="9"/>
      <c r="D66" s="9"/>
      <c r="E66" s="20"/>
      <c r="F66" s="29">
        <f t="shared" si="4"/>
        <v>0</v>
      </c>
      <c r="G66" s="9"/>
    </row>
    <row r="67" spans="1:7">
      <c r="A67" s="9"/>
      <c r="B67" s="22" t="s">
        <v>96</v>
      </c>
      <c r="C67" s="9"/>
      <c r="D67" s="9"/>
      <c r="E67" s="20"/>
      <c r="F67" s="23">
        <f>F2</f>
        <v>0</v>
      </c>
      <c r="G67" s="9"/>
    </row>
    <row r="68" spans="1:7">
      <c r="A68" s="3">
        <v>2</v>
      </c>
      <c r="B68" s="24" t="s">
        <v>97</v>
      </c>
      <c r="C68" s="3"/>
      <c r="D68" s="3"/>
      <c r="E68" s="3"/>
      <c r="F68" s="4">
        <f>SUM(F69:F76)</f>
        <v>0</v>
      </c>
      <c r="G68" s="9"/>
    </row>
    <row r="69" spans="1:7">
      <c r="A69" s="21"/>
      <c r="B69" s="6" t="s">
        <v>98</v>
      </c>
      <c r="C69" s="5" t="s">
        <v>99</v>
      </c>
      <c r="D69" s="5"/>
      <c r="E69" s="26"/>
      <c r="F69" s="7">
        <f t="shared" ref="F69:F71" si="5">D69*E69</f>
        <v>0</v>
      </c>
      <c r="G69" s="9"/>
    </row>
    <row r="70" spans="1:7">
      <c r="A70" s="21"/>
      <c r="B70" s="6" t="s">
        <v>100</v>
      </c>
      <c r="C70" s="5" t="s">
        <v>101</v>
      </c>
      <c r="D70" s="5"/>
      <c r="E70" s="26"/>
      <c r="F70" s="7">
        <f t="shared" si="5"/>
        <v>0</v>
      </c>
      <c r="G70" s="9"/>
    </row>
    <row r="71" spans="1:7">
      <c r="A71" s="21"/>
      <c r="B71" s="6" t="s">
        <v>102</v>
      </c>
      <c r="C71" s="5" t="s">
        <v>103</v>
      </c>
      <c r="D71" s="5"/>
      <c r="E71" s="26"/>
      <c r="F71" s="7">
        <f t="shared" si="5"/>
        <v>0</v>
      </c>
      <c r="G71" s="9"/>
    </row>
    <row r="72" spans="1:7">
      <c r="A72" s="21"/>
      <c r="B72" s="6" t="s">
        <v>104</v>
      </c>
      <c r="C72" s="5" t="s">
        <v>9</v>
      </c>
      <c r="D72" s="5"/>
      <c r="E72" s="26"/>
      <c r="F72" s="7">
        <f>D72*E72</f>
        <v>0</v>
      </c>
      <c r="G72" s="9"/>
    </row>
    <row r="73" spans="1:7">
      <c r="A73" s="21"/>
      <c r="B73" s="10" t="s">
        <v>105</v>
      </c>
      <c r="C73" s="21"/>
      <c r="D73" s="21"/>
      <c r="E73" s="21"/>
      <c r="F73" s="7">
        <f>D73*E73</f>
        <v>0</v>
      </c>
      <c r="G73" s="9"/>
    </row>
    <row r="74" spans="1:7">
      <c r="A74" s="21"/>
      <c r="B74" s="10"/>
      <c r="C74" s="21"/>
      <c r="D74" s="21"/>
      <c r="E74" s="21"/>
      <c r="F74" s="7">
        <f t="shared" ref="F74:F76" si="6">D74*E74</f>
        <v>0</v>
      </c>
      <c r="G74" s="9"/>
    </row>
    <row r="75" spans="1:7">
      <c r="A75" s="21"/>
      <c r="B75" s="10"/>
      <c r="C75" s="21"/>
      <c r="D75" s="21"/>
      <c r="E75" s="21"/>
      <c r="F75" s="7">
        <f t="shared" si="6"/>
        <v>0</v>
      </c>
      <c r="G75" s="9"/>
    </row>
    <row r="76" spans="1:7">
      <c r="A76" s="21"/>
      <c r="B76" s="10"/>
      <c r="C76" s="21"/>
      <c r="D76" s="21"/>
      <c r="E76" s="21"/>
      <c r="F76" s="7">
        <f t="shared" si="6"/>
        <v>0</v>
      </c>
      <c r="G76" s="9"/>
    </row>
    <row r="77" spans="1:7">
      <c r="A77" s="25">
        <v>3</v>
      </c>
      <c r="B77" s="27" t="s">
        <v>106</v>
      </c>
      <c r="C77" s="25"/>
      <c r="D77" s="25"/>
      <c r="E77" s="25"/>
      <c r="F77" s="4">
        <f>F67+F68</f>
        <v>0</v>
      </c>
      <c r="G77" s="9"/>
    </row>
    <row r="78" spans="1:7">
      <c r="A78" s="25">
        <v>4</v>
      </c>
      <c r="B78" s="27" t="s">
        <v>107</v>
      </c>
      <c r="C78" s="25"/>
      <c r="D78" s="25"/>
      <c r="E78" s="28"/>
      <c r="F78" s="4">
        <f>SUM(F77:F77)</f>
        <v>0</v>
      </c>
      <c r="G78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2014-01-10T11:25:06Z</dcterms:modified>
</cp:coreProperties>
</file>