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594F9739-003A-4C76-973B-CA66BA1112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5.1 Mahud" sheetId="1" r:id="rId1"/>
    <sheet name="Tabel 5.2 Spets" sheetId="2" r:id="rId2"/>
  </sheets>
  <definedNames>
    <definedName name="_Toc418860243" localSheetId="1">'Tabel 5.2 Spets'!$A$1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E8" i="2"/>
  <c r="E10" i="2"/>
  <c r="E5" i="2"/>
  <c r="E4" i="2"/>
  <c r="D9" i="1"/>
</calcChain>
</file>

<file path=xl/sharedStrings.xml><?xml version="1.0" encoding="utf-8"?>
<sst xmlns="http://schemas.openxmlformats.org/spreadsheetml/2006/main" count="101" uniqueCount="66">
  <si>
    <t>tk</t>
  </si>
  <si>
    <t>m</t>
  </si>
  <si>
    <t>Konsool</t>
  </si>
  <si>
    <t>Nr</t>
  </si>
  <si>
    <t>Nimetus</t>
  </si>
  <si>
    <t>Tüüp</t>
  </si>
  <si>
    <t>Ühik</t>
  </si>
  <si>
    <t>Kogus</t>
  </si>
  <si>
    <t>Kaabli sõrmikmuhv</t>
  </si>
  <si>
    <t>(koos nurgaelementidega)</t>
  </si>
  <si>
    <t>kmpl</t>
  </si>
  <si>
    <t xml:space="preserve">Metallmast </t>
  </si>
  <si>
    <t>Raudbetoonjaland</t>
  </si>
  <si>
    <t>Kaitsekumm</t>
  </si>
  <si>
    <t xml:space="preserve">Valgusti </t>
  </si>
  <si>
    <t>Masti ühenduskomplekt</t>
  </si>
  <si>
    <t>LCK4 + 6 A sular</t>
  </si>
  <si>
    <t>Kollane hoiatuslint + 3% varu</t>
  </si>
  <si>
    <t>“Ettevaatust elektrikaabel”</t>
  </si>
  <si>
    <t>Maanduskomplekt</t>
  </si>
  <si>
    <t>FS11, FS21, 3 x FS31</t>
  </si>
  <si>
    <t>Cu klemm</t>
  </si>
  <si>
    <t>C6</t>
  </si>
  <si>
    <t>Maandusjuht + 3% varu</t>
  </si>
  <si>
    <t>Kivise pinnase puhul</t>
  </si>
  <si>
    <r>
      <t>m</t>
    </r>
    <r>
      <rPr>
        <vertAlign val="superscript"/>
        <sz val="11"/>
        <color theme="1"/>
        <rFont val="Arial"/>
        <family val="2"/>
      </rPr>
      <t>3</t>
    </r>
  </si>
  <si>
    <t>MÄRKUS! Kõiki materjale on lubatud asendada teiste samaväärsete toodetega, vastavalt materjalidele kehtestatud tehnilistele nõuetele. Valgustite asendamisel nõutav lisaks valgustuse kontrollarvutus koos fotomeetriliste graafikutega – kogu ala isoliinid, valede värvide esitlus, halliskaala, väärtusgraafik.</t>
  </si>
  <si>
    <t xml:space="preserve">Materjalide kogused võivad muutuda sõltuvalt pinnase ja tööde teostamise iseloomust. </t>
  </si>
  <si>
    <t xml:space="preserve">Enne hinnapakkumise esitamist tutvuda projekteeritud lahendusega ja kontrollida põhimaterjalida kogused! </t>
  </si>
  <si>
    <t xml:space="preserve">Materjalid, mis pole eespool loetletud, kuid on vajalikud tööde teostamiseks, kuuluvad töövõtu sisse        (nt kinnitutarvikud, mutrid, poldid, killustik jms).  </t>
  </si>
  <si>
    <t>MÄRKUS! Enne hinnapakkumise esitamist tutvuda projekteeritud lahendusega ja kontrollida tööde mahud!</t>
  </si>
  <si>
    <t>Liiv (vajadusel)</t>
  </si>
  <si>
    <t>Cu 25</t>
  </si>
  <si>
    <r>
      <t>AXPK 4G25 mm</t>
    </r>
    <r>
      <rPr>
        <vertAlign val="superscript"/>
        <sz val="11"/>
        <color theme="1"/>
        <rFont val="Arial"/>
        <family val="2"/>
      </rPr>
      <t>2</t>
    </r>
  </si>
  <si>
    <r>
      <t>25 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</t>
    </r>
  </si>
  <si>
    <t xml:space="preserve">Kaablikaeviku kaevamine kaabli/kaablite paigaldamisega torusse koos taastamisega </t>
  </si>
  <si>
    <t xml:space="preserve">Kaablikaeviku kaevamine reservtoru paigaldamisega koos taastamisega </t>
  </si>
  <si>
    <t xml:space="preserve">0,4 kV elektrikaabli otsmuhv PVC-kaablile  </t>
  </si>
  <si>
    <t>Valgustuse metallmasti h = 8 m, jalandi ja 2x valgusti paigaldus</t>
  </si>
  <si>
    <t>Valgustuse metallmasti h = 8 m, jalandi ja valgusti paigaldus</t>
  </si>
  <si>
    <t>Kontrollitoimingud</t>
  </si>
  <si>
    <t>objekt</t>
  </si>
  <si>
    <t>Mahamärkimine ja teostusmõõdistus</t>
  </si>
  <si>
    <t>Ehitusmasinate rehvide puhastus</t>
  </si>
  <si>
    <t>Teostusdokumentatsiooni koostamine (vastavalt Elektrilevi OÜ nõuetele)</t>
  </si>
  <si>
    <r>
      <t xml:space="preserve">0,4 kV maakaabel + 3% varu + väljaviigud mastidele </t>
    </r>
    <r>
      <rPr>
        <sz val="11"/>
        <color rgb="FFFF0000"/>
        <rFont val="Arial"/>
        <family val="2"/>
      </rPr>
      <t>Arvestada juurde hoones kulgemise osa!!!</t>
    </r>
  </si>
  <si>
    <r>
      <t>XPK 3G2,5 mm</t>
    </r>
    <r>
      <rPr>
        <vertAlign val="superscript"/>
        <sz val="11"/>
        <color theme="1"/>
        <rFont val="Arial"/>
        <family val="2"/>
      </rPr>
      <t>2</t>
    </r>
  </si>
  <si>
    <r>
      <t>2,5 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</t>
    </r>
  </si>
  <si>
    <t>Ühepoolne 60 mm / L1,0 m</t>
  </si>
  <si>
    <t>T 60 mm / L2,5 m</t>
  </si>
  <si>
    <t xml:space="preserve">PVC kaablikaitsetoru </t>
  </si>
  <si>
    <t>Ø75 x 6000 mm, 750N</t>
  </si>
  <si>
    <t>Vastavalt h=8m mastile</t>
  </si>
  <si>
    <t>h = 8 m, ¤60 mm, kuumtsingitud</t>
  </si>
  <si>
    <t>8m mastile</t>
  </si>
  <si>
    <t xml:space="preserve">PVC reservtoru </t>
  </si>
  <si>
    <t>6000071276 MRS 020 730 L05 AA024</t>
  </si>
  <si>
    <t xml:space="preserve">5.2 Välisvalgustuse ja elektri seadmete ja materjalide spetsifikatsioon </t>
  </si>
  <si>
    <t xml:space="preserve">5.1 Välisvalgustuse ja elektri tööde mahud </t>
  </si>
  <si>
    <t>Valgusti</t>
  </si>
  <si>
    <t>6000071276 MRS 020 730 L05 AA024 (võimalusel paigaldada hoone poolne F-3 valgusti Backlight cutteriga )</t>
  </si>
  <si>
    <t>(koos kaablivaruga l=8m, 10 kV ülepingekaitega)</t>
  </si>
  <si>
    <t>Tööd kilbis</t>
  </si>
  <si>
    <t>(koos kaablivaruga l=10m, 10 kV ülepingekaitega)</t>
  </si>
  <si>
    <t>vt. el.skeem</t>
  </si>
  <si>
    <t>Kaitseautomaat, kontaktor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</si>
</sst>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vertAlign val="superscript"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name val="Times New Roman"/>
      <family val="1"/>
      <charset val="186"/>
    </font>
    <font>
      <sz val="10"/>
      <name val="Times New Roman"/>
      <family val="1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10" fillId="3" borderId="8" xfId="0" applyFont="1" applyFill="1" applyBorder="1" applyAlignment="1">
      <alignment horizontal="justify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justify" vertical="center" wrapText="1"/>
    </xf>
    <xf numFmtId="0" fontId="11" fillId="3" borderId="8" xfId="0" applyFont="1" applyFill="1" applyBorder="1" applyAlignment="1">
      <alignment horizontal="center" vertical="center" wrapText="1"/>
    </xf>
    <xf numFmtId="2" fontId="11" fillId="3" borderId="8" xfId="0" applyNumberFormat="1" applyFont="1" applyFill="1" applyBorder="1"/>
    <xf numFmtId="0" fontId="11" fillId="3" borderId="1" xfId="0" applyFont="1" applyFill="1" applyBorder="1" applyAlignment="1">
      <alignment horizontal="justify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/>
    <xf numFmtId="43" fontId="10" fillId="3" borderId="8" xfId="1" applyFont="1" applyFill="1" applyBorder="1" applyAlignment="1">
      <alignment horizontal="right"/>
    </xf>
    <xf numFmtId="1" fontId="9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11" xfId="0" applyFont="1" applyBorder="1" applyAlignment="1">
      <alignment vertical="center" wrapText="1"/>
    </xf>
    <xf numFmtId="0" fontId="8" fillId="2" borderId="0" xfId="0" applyFont="1" applyFill="1" applyAlignment="1">
      <alignment horizontal="left" vertical="center" indent="4"/>
    </xf>
    <xf numFmtId="0" fontId="0" fillId="2" borderId="0" xfId="0" applyFill="1"/>
    <xf numFmtId="0" fontId="10" fillId="5" borderId="8" xfId="0" applyFont="1" applyFill="1" applyBorder="1" applyAlignment="1">
      <alignment horizontal="justify" vertical="center" wrapText="1"/>
    </xf>
    <xf numFmtId="0" fontId="10" fillId="5" borderId="8" xfId="0" applyFont="1" applyFill="1" applyBorder="1" applyAlignment="1">
      <alignment horizontal="center" vertical="center" wrapText="1"/>
    </xf>
    <xf numFmtId="43" fontId="10" fillId="5" borderId="8" xfId="1" applyFont="1" applyFill="1" applyBorder="1" applyAlignment="1">
      <alignment horizontal="right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Normal="100" workbookViewId="0">
      <selection activeCell="F6" sqref="F6"/>
    </sheetView>
  </sheetViews>
  <sheetFormatPr defaultColWidth="9.1796875" defaultRowHeight="13" x14ac:dyDescent="0.3"/>
  <cols>
    <col min="1" max="1" width="4.26953125" style="1" customWidth="1"/>
    <col min="2" max="2" width="50.81640625" style="1" customWidth="1"/>
    <col min="3" max="3" width="13.81640625" style="1" customWidth="1"/>
    <col min="4" max="4" width="10.26953125" style="3" customWidth="1"/>
    <col min="5" max="5" width="8.54296875" style="2" bestFit="1" customWidth="1"/>
    <col min="6" max="16384" width="9.1796875" style="1"/>
  </cols>
  <sheetData>
    <row r="1" spans="1:5" ht="15.65" customHeight="1" x14ac:dyDescent="0.3">
      <c r="A1" s="4" t="s">
        <v>58</v>
      </c>
      <c r="B1" s="5"/>
      <c r="C1" s="5"/>
      <c r="D1" s="6"/>
      <c r="E1" s="4"/>
    </row>
    <row r="2" spans="1:5" ht="14.25" customHeight="1" x14ac:dyDescent="0.3">
      <c r="A2" s="30" t="s">
        <v>3</v>
      </c>
      <c r="B2" s="30" t="s">
        <v>4</v>
      </c>
      <c r="C2" s="30" t="s">
        <v>6</v>
      </c>
      <c r="D2" s="31" t="s">
        <v>7</v>
      </c>
      <c r="E2" s="32"/>
    </row>
    <row r="3" spans="1:5" ht="27" customHeight="1" x14ac:dyDescent="0.3">
      <c r="A3" s="16">
        <v>1</v>
      </c>
      <c r="B3" s="16" t="s">
        <v>35</v>
      </c>
      <c r="C3" s="16" t="s">
        <v>1</v>
      </c>
      <c r="D3" s="17">
        <v>116</v>
      </c>
      <c r="E3" s="24"/>
    </row>
    <row r="4" spans="1:5" ht="26" x14ac:dyDescent="0.3">
      <c r="A4" s="18">
        <v>2</v>
      </c>
      <c r="B4" s="18" t="s">
        <v>36</v>
      </c>
      <c r="C4" s="18" t="s">
        <v>1</v>
      </c>
      <c r="D4" s="19">
        <v>101</v>
      </c>
      <c r="E4" s="20"/>
    </row>
    <row r="5" spans="1:5" ht="15.65" customHeight="1" x14ac:dyDescent="0.3">
      <c r="A5" s="18">
        <v>3</v>
      </c>
      <c r="B5" s="18" t="s">
        <v>37</v>
      </c>
      <c r="C5" s="18" t="s">
        <v>0</v>
      </c>
      <c r="D5" s="19">
        <v>12</v>
      </c>
      <c r="E5" s="20"/>
    </row>
    <row r="6" spans="1:5" x14ac:dyDescent="0.3">
      <c r="A6" s="18">
        <v>4</v>
      </c>
      <c r="B6" s="18" t="s">
        <v>38</v>
      </c>
      <c r="C6" s="18" t="s">
        <v>0</v>
      </c>
      <c r="D6" s="19">
        <v>2</v>
      </c>
      <c r="E6" s="20"/>
    </row>
    <row r="7" spans="1:5" ht="23.5" customHeight="1" x14ac:dyDescent="0.3">
      <c r="A7" s="18">
        <v>5</v>
      </c>
      <c r="B7" s="18" t="s">
        <v>39</v>
      </c>
      <c r="C7" s="18" t="s">
        <v>0</v>
      </c>
      <c r="D7" s="19">
        <v>2</v>
      </c>
      <c r="E7" s="20"/>
    </row>
    <row r="8" spans="1:5" ht="24" customHeight="1" x14ac:dyDescent="0.3">
      <c r="A8" s="18">
        <v>6</v>
      </c>
      <c r="B8" s="18" t="s">
        <v>40</v>
      </c>
      <c r="C8" s="18" t="s">
        <v>41</v>
      </c>
      <c r="D8" s="19">
        <v>1</v>
      </c>
      <c r="E8" s="20"/>
    </row>
    <row r="9" spans="1:5" ht="24" customHeight="1" x14ac:dyDescent="0.3">
      <c r="A9" s="18">
        <v>7</v>
      </c>
      <c r="B9" s="18" t="s">
        <v>42</v>
      </c>
      <c r="C9" s="18" t="s">
        <v>1</v>
      </c>
      <c r="D9" s="19">
        <f>D3+D4</f>
        <v>217</v>
      </c>
      <c r="E9" s="20"/>
    </row>
    <row r="10" spans="1:5" ht="26" x14ac:dyDescent="0.3">
      <c r="A10" s="18">
        <v>8</v>
      </c>
      <c r="B10" s="18" t="s">
        <v>44</v>
      </c>
      <c r="C10" s="18" t="s">
        <v>41</v>
      </c>
      <c r="D10" s="19">
        <v>1</v>
      </c>
      <c r="E10" s="20"/>
    </row>
    <row r="11" spans="1:5" x14ac:dyDescent="0.3">
      <c r="A11" s="18">
        <v>9</v>
      </c>
      <c r="B11" s="18" t="s">
        <v>62</v>
      </c>
      <c r="C11" s="18" t="s">
        <v>41</v>
      </c>
      <c r="D11" s="19">
        <v>1</v>
      </c>
      <c r="E11" s="20"/>
    </row>
    <row r="12" spans="1:5" x14ac:dyDescent="0.3">
      <c r="A12" s="21">
        <v>10</v>
      </c>
      <c r="B12" s="21" t="s">
        <v>43</v>
      </c>
      <c r="C12" s="21" t="s">
        <v>41</v>
      </c>
      <c r="D12" s="22">
        <v>1</v>
      </c>
      <c r="E12" s="23"/>
    </row>
    <row r="13" spans="1:5" x14ac:dyDescent="0.3">
      <c r="A13" s="1" t="s">
        <v>30</v>
      </c>
    </row>
  </sheetData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96717-C512-4BD0-B1A2-24E0E2E3865D}">
  <sheetPr>
    <pageSetUpPr fitToPage="1"/>
  </sheetPr>
  <dimension ref="A1:G34"/>
  <sheetViews>
    <sheetView zoomScaleNormal="100" workbookViewId="0">
      <selection activeCell="G28" sqref="G28"/>
    </sheetView>
  </sheetViews>
  <sheetFormatPr defaultRowHeight="14.5" x14ac:dyDescent="0.35"/>
  <cols>
    <col min="1" max="1" width="6.453125" customWidth="1"/>
    <col min="2" max="2" width="54.7265625" bestFit="1" customWidth="1"/>
    <col min="3" max="3" width="39.26953125" bestFit="1" customWidth="1"/>
    <col min="4" max="4" width="5.7265625" bestFit="1" customWidth="1"/>
    <col min="5" max="5" width="9.1796875" bestFit="1" customWidth="1"/>
    <col min="6" max="6" width="12.81640625" customWidth="1"/>
  </cols>
  <sheetData>
    <row r="1" spans="1:7" ht="15.5" x14ac:dyDescent="0.35">
      <c r="A1" s="28" t="s">
        <v>57</v>
      </c>
      <c r="B1" s="29"/>
      <c r="C1" s="29"/>
      <c r="D1" s="29"/>
      <c r="E1" s="29"/>
    </row>
    <row r="2" spans="1:7" ht="15" thickBot="1" x14ac:dyDescent="0.4">
      <c r="A2" s="29"/>
      <c r="B2" s="29"/>
      <c r="C2" s="29"/>
      <c r="D2" s="29"/>
      <c r="E2" s="29"/>
    </row>
    <row r="3" spans="1:7" ht="15" thickBot="1" x14ac:dyDescent="0.4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</row>
    <row r="4" spans="1:7" ht="32.25" customHeight="1" thickBot="1" x14ac:dyDescent="0.4">
      <c r="A4" s="7">
        <v>1</v>
      </c>
      <c r="B4" s="34" t="s">
        <v>45</v>
      </c>
      <c r="C4" s="34" t="s">
        <v>33</v>
      </c>
      <c r="D4" s="11" t="s">
        <v>1</v>
      </c>
      <c r="E4" s="25">
        <f>(86+12)*1.03</f>
        <v>100.94</v>
      </c>
      <c r="G4" s="15"/>
    </row>
    <row r="5" spans="1:7" ht="31.5" customHeight="1" thickBot="1" x14ac:dyDescent="0.4">
      <c r="A5" s="35">
        <v>1</v>
      </c>
      <c r="B5" s="34" t="s">
        <v>45</v>
      </c>
      <c r="C5" s="36" t="s">
        <v>46</v>
      </c>
      <c r="D5" s="11" t="s">
        <v>1</v>
      </c>
      <c r="E5" s="25">
        <f>(31+4)*1.03</f>
        <v>36.050000000000004</v>
      </c>
      <c r="G5" s="15"/>
    </row>
    <row r="6" spans="1:7" ht="16.899999999999999" customHeight="1" thickBot="1" x14ac:dyDescent="0.4">
      <c r="A6" s="47">
        <v>2</v>
      </c>
      <c r="B6" s="33" t="s">
        <v>8</v>
      </c>
      <c r="C6" s="27" t="s">
        <v>34</v>
      </c>
      <c r="D6" s="11" t="s">
        <v>0</v>
      </c>
      <c r="E6" s="14">
        <v>8</v>
      </c>
      <c r="G6" s="15"/>
    </row>
    <row r="7" spans="1:7" ht="17" thickBot="1" x14ac:dyDescent="0.4">
      <c r="A7" s="48"/>
      <c r="B7" s="26"/>
      <c r="C7" s="27" t="s">
        <v>47</v>
      </c>
      <c r="D7" s="11" t="s">
        <v>0</v>
      </c>
      <c r="E7" s="14">
        <v>4</v>
      </c>
    </row>
    <row r="8" spans="1:7" x14ac:dyDescent="0.35">
      <c r="A8" s="37">
        <v>3</v>
      </c>
      <c r="B8" s="12" t="s">
        <v>50</v>
      </c>
      <c r="C8" s="39" t="s">
        <v>51</v>
      </c>
      <c r="D8" s="37" t="s">
        <v>1</v>
      </c>
      <c r="E8" s="43">
        <f>116+12</f>
        <v>128</v>
      </c>
    </row>
    <row r="9" spans="1:7" ht="15" thickBot="1" x14ac:dyDescent="0.4">
      <c r="A9" s="38"/>
      <c r="B9" s="10" t="s">
        <v>9</v>
      </c>
      <c r="C9" s="40"/>
      <c r="D9" s="38"/>
      <c r="E9" s="44"/>
      <c r="G9" s="15"/>
    </row>
    <row r="10" spans="1:7" x14ac:dyDescent="0.35">
      <c r="A10" s="37">
        <v>3</v>
      </c>
      <c r="B10" s="12" t="s">
        <v>55</v>
      </c>
      <c r="C10" s="39" t="s">
        <v>51</v>
      </c>
      <c r="D10" s="37" t="s">
        <v>1</v>
      </c>
      <c r="E10" s="43">
        <f>101+8</f>
        <v>109</v>
      </c>
    </row>
    <row r="11" spans="1:7" ht="15" thickBot="1" x14ac:dyDescent="0.4">
      <c r="A11" s="38"/>
      <c r="B11" s="10" t="s">
        <v>9</v>
      </c>
      <c r="C11" s="40"/>
      <c r="D11" s="38"/>
      <c r="E11" s="44"/>
      <c r="G11" s="15"/>
    </row>
    <row r="12" spans="1:7" ht="15" thickBot="1" x14ac:dyDescent="0.4">
      <c r="A12" s="7">
        <v>7</v>
      </c>
      <c r="B12" s="10" t="s">
        <v>11</v>
      </c>
      <c r="C12" s="10" t="s">
        <v>53</v>
      </c>
      <c r="D12" s="11" t="s">
        <v>10</v>
      </c>
      <c r="E12" s="14">
        <v>4</v>
      </c>
    </row>
    <row r="13" spans="1:7" ht="15" thickBot="1" x14ac:dyDescent="0.4">
      <c r="A13" s="7">
        <v>9</v>
      </c>
      <c r="B13" s="10" t="s">
        <v>12</v>
      </c>
      <c r="C13" s="10" t="s">
        <v>52</v>
      </c>
      <c r="D13" s="11" t="s">
        <v>0</v>
      </c>
      <c r="E13" s="14">
        <v>4</v>
      </c>
    </row>
    <row r="14" spans="1:7" ht="15" thickBot="1" x14ac:dyDescent="0.4">
      <c r="A14" s="7">
        <v>12</v>
      </c>
      <c r="B14" s="10" t="s">
        <v>13</v>
      </c>
      <c r="C14" s="10" t="s">
        <v>54</v>
      </c>
      <c r="D14" s="11" t="s">
        <v>0</v>
      </c>
      <c r="E14" s="14">
        <v>4</v>
      </c>
    </row>
    <row r="15" spans="1:7" ht="15" thickBot="1" x14ac:dyDescent="0.4">
      <c r="A15" s="37">
        <v>13</v>
      </c>
      <c r="B15" s="39" t="s">
        <v>2</v>
      </c>
      <c r="C15" s="10" t="s">
        <v>48</v>
      </c>
      <c r="D15" s="37" t="s">
        <v>0</v>
      </c>
      <c r="E15" s="14">
        <v>2</v>
      </c>
    </row>
    <row r="16" spans="1:7" ht="15" thickBot="1" x14ac:dyDescent="0.4">
      <c r="A16" s="38"/>
      <c r="B16" s="40"/>
      <c r="C16" s="10" t="s">
        <v>49</v>
      </c>
      <c r="D16" s="38"/>
      <c r="E16" s="14">
        <v>2</v>
      </c>
    </row>
    <row r="17" spans="1:5" x14ac:dyDescent="0.35">
      <c r="A17" s="37">
        <v>14</v>
      </c>
      <c r="B17" s="12" t="s">
        <v>14</v>
      </c>
      <c r="C17" s="41" t="s">
        <v>56</v>
      </c>
      <c r="D17" s="37" t="s">
        <v>10</v>
      </c>
      <c r="E17" s="45">
        <v>4</v>
      </c>
    </row>
    <row r="18" spans="1:5" ht="22.9" customHeight="1" thickBot="1" x14ac:dyDescent="0.4">
      <c r="A18" s="38"/>
      <c r="B18" s="13" t="s">
        <v>63</v>
      </c>
      <c r="C18" s="42"/>
      <c r="D18" s="38"/>
      <c r="E18" s="46"/>
    </row>
    <row r="19" spans="1:5" x14ac:dyDescent="0.35">
      <c r="A19" s="37">
        <v>14</v>
      </c>
      <c r="B19" s="12" t="s">
        <v>14</v>
      </c>
      <c r="C19" s="41" t="s">
        <v>56</v>
      </c>
      <c r="D19" s="37" t="s">
        <v>10</v>
      </c>
      <c r="E19" s="45">
        <v>1</v>
      </c>
    </row>
    <row r="20" spans="1:5" ht="22.9" customHeight="1" thickBot="1" x14ac:dyDescent="0.4">
      <c r="A20" s="38"/>
      <c r="B20" s="13" t="s">
        <v>61</v>
      </c>
      <c r="C20" s="42"/>
      <c r="D20" s="38"/>
      <c r="E20" s="46"/>
    </row>
    <row r="21" spans="1:5" x14ac:dyDescent="0.35">
      <c r="A21" s="37">
        <v>14</v>
      </c>
      <c r="B21" s="12" t="s">
        <v>59</v>
      </c>
      <c r="C21" s="41" t="s">
        <v>60</v>
      </c>
      <c r="D21" s="37" t="s">
        <v>10</v>
      </c>
      <c r="E21" s="45">
        <v>1</v>
      </c>
    </row>
    <row r="22" spans="1:5" ht="29.25" customHeight="1" thickBot="1" x14ac:dyDescent="0.4">
      <c r="A22" s="38"/>
      <c r="B22" s="13" t="s">
        <v>61</v>
      </c>
      <c r="C22" s="42"/>
      <c r="D22" s="38"/>
      <c r="E22" s="46"/>
    </row>
    <row r="23" spans="1:5" ht="15" thickBot="1" x14ac:dyDescent="0.4">
      <c r="A23" s="7">
        <v>16</v>
      </c>
      <c r="B23" s="10" t="s">
        <v>15</v>
      </c>
      <c r="C23" s="10" t="s">
        <v>16</v>
      </c>
      <c r="D23" s="11" t="s">
        <v>0</v>
      </c>
      <c r="E23" s="14">
        <v>4</v>
      </c>
    </row>
    <row r="24" spans="1:5" ht="15" thickBot="1" x14ac:dyDescent="0.4">
      <c r="A24" s="7">
        <v>17</v>
      </c>
      <c r="B24" s="10" t="s">
        <v>17</v>
      </c>
      <c r="C24" s="10" t="s">
        <v>18</v>
      </c>
      <c r="D24" s="11" t="s">
        <v>1</v>
      </c>
      <c r="E24" s="25">
        <v>216</v>
      </c>
    </row>
    <row r="25" spans="1:5" ht="15" thickBot="1" x14ac:dyDescent="0.4">
      <c r="A25" s="7">
        <v>18</v>
      </c>
      <c r="B25" s="10" t="s">
        <v>19</v>
      </c>
      <c r="C25" s="10" t="s">
        <v>20</v>
      </c>
      <c r="D25" s="11" t="s">
        <v>10</v>
      </c>
      <c r="E25" s="14">
        <v>3</v>
      </c>
    </row>
    <row r="26" spans="1:5" ht="15" thickBot="1" x14ac:dyDescent="0.4">
      <c r="A26" s="7">
        <v>19</v>
      </c>
      <c r="B26" s="10" t="s">
        <v>21</v>
      </c>
      <c r="C26" s="10" t="s">
        <v>22</v>
      </c>
      <c r="D26" s="11" t="s">
        <v>0</v>
      </c>
      <c r="E26" s="14">
        <v>6</v>
      </c>
    </row>
    <row r="27" spans="1:5" ht="15" thickBot="1" x14ac:dyDescent="0.4">
      <c r="A27" s="7">
        <v>20</v>
      </c>
      <c r="B27" s="10" t="s">
        <v>23</v>
      </c>
      <c r="C27" s="10" t="s">
        <v>32</v>
      </c>
      <c r="D27" s="11" t="s">
        <v>1</v>
      </c>
      <c r="E27" s="14">
        <v>90</v>
      </c>
    </row>
    <row r="28" spans="1:5" ht="15" thickBot="1" x14ac:dyDescent="0.4">
      <c r="A28" s="7">
        <v>21</v>
      </c>
      <c r="B28" s="10" t="s">
        <v>65</v>
      </c>
      <c r="C28" s="10" t="s">
        <v>64</v>
      </c>
      <c r="D28" s="11" t="s">
        <v>10</v>
      </c>
      <c r="E28" s="14">
        <v>1</v>
      </c>
    </row>
    <row r="29" spans="1:5" ht="17" thickBot="1" x14ac:dyDescent="0.4">
      <c r="A29" s="7">
        <v>22</v>
      </c>
      <c r="B29" s="10" t="s">
        <v>31</v>
      </c>
      <c r="C29" s="10" t="s">
        <v>24</v>
      </c>
      <c r="D29" s="11" t="s">
        <v>25</v>
      </c>
      <c r="E29" s="25">
        <f>216*0.1*0.4</f>
        <v>8.64</v>
      </c>
    </row>
    <row r="31" spans="1:5" ht="49.5" customHeight="1" x14ac:dyDescent="0.35">
      <c r="A31" s="49" t="s">
        <v>26</v>
      </c>
      <c r="B31" s="49"/>
      <c r="C31" s="49"/>
      <c r="D31" s="49"/>
      <c r="E31" s="49"/>
    </row>
    <row r="32" spans="1:5" x14ac:dyDescent="0.35">
      <c r="A32" s="49" t="s">
        <v>27</v>
      </c>
      <c r="B32" s="49"/>
      <c r="C32" s="49"/>
      <c r="D32" s="49"/>
      <c r="E32" s="49"/>
    </row>
    <row r="33" spans="1:5" ht="29.25" customHeight="1" x14ac:dyDescent="0.35">
      <c r="A33" s="49" t="s">
        <v>28</v>
      </c>
      <c r="B33" s="49"/>
      <c r="C33" s="49"/>
      <c r="D33" s="49"/>
      <c r="E33" s="49"/>
    </row>
    <row r="34" spans="1:5" ht="34.5" customHeight="1" x14ac:dyDescent="0.35">
      <c r="A34" s="49" t="s">
        <v>29</v>
      </c>
      <c r="B34" s="49"/>
      <c r="C34" s="49"/>
      <c r="D34" s="49"/>
      <c r="E34" s="49"/>
    </row>
  </sheetData>
  <mergeCells count="28">
    <mergeCell ref="A6:A7"/>
    <mergeCell ref="A32:E32"/>
    <mergeCell ref="A33:E33"/>
    <mergeCell ref="A34:E34"/>
    <mergeCell ref="A21:A22"/>
    <mergeCell ref="C21:C22"/>
    <mergeCell ref="D21:D22"/>
    <mergeCell ref="E21:E22"/>
    <mergeCell ref="A8:A9"/>
    <mergeCell ref="C8:C9"/>
    <mergeCell ref="D8:D9"/>
    <mergeCell ref="E8:E9"/>
    <mergeCell ref="A31:E31"/>
    <mergeCell ref="A19:A20"/>
    <mergeCell ref="D19:D20"/>
    <mergeCell ref="E19:E20"/>
    <mergeCell ref="A15:A16"/>
    <mergeCell ref="B15:B16"/>
    <mergeCell ref="D15:D16"/>
    <mergeCell ref="C19:C20"/>
    <mergeCell ref="E10:E11"/>
    <mergeCell ref="A10:A11"/>
    <mergeCell ref="C10:C11"/>
    <mergeCell ref="D10:D11"/>
    <mergeCell ref="A17:A18"/>
    <mergeCell ref="C17:C18"/>
    <mergeCell ref="D17:D18"/>
    <mergeCell ref="E17:E18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1</vt:i4>
      </vt:variant>
    </vt:vector>
  </HeadingPairs>
  <TitlesOfParts>
    <vt:vector size="3" baseType="lpstr">
      <vt:lpstr>Tabel 5.1 Mahud</vt:lpstr>
      <vt:lpstr>Tabel 5.2 Spets</vt:lpstr>
      <vt:lpstr>'Tabel 5.2 Spets'!_Toc418860243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2025-09-05T06:39:53Z</dcterms:modified>
</cp:coreProperties>
</file>